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080" activeTab="0"/>
  </bookViews>
  <sheets>
    <sheet name="申込一覧表" sheetId="1" r:id="rId1"/>
    <sheet name="申込一覧表 (2ページ目)" sheetId="2" r:id="rId2"/>
    <sheet name="リレー申込表" sheetId="3" r:id="rId3"/>
    <sheet name="県コード表" sheetId="4" r:id="rId4"/>
  </sheets>
  <definedNames>
    <definedName name="_xlnm.Print_Area" localSheetId="2">'リレー申込表'!$A$1:$O$40</definedName>
    <definedName name="_xlnm.Print_Area" localSheetId="0">'申込一覧表'!$A$1:$S$62</definedName>
    <definedName name="_xlnm.Print_Area" localSheetId="1">'申込一覧表 (2ページ目)'!$A$1:$S$63</definedName>
    <definedName name="都道府県リスト">'県コード表'!$A$2:$A$49</definedName>
  </definedNames>
  <calcPr fullCalcOnLoad="1"/>
</workbook>
</file>

<file path=xl/comments1.xml><?xml version="1.0" encoding="utf-8"?>
<comments xmlns="http://schemas.openxmlformats.org/spreadsheetml/2006/main">
  <authors>
    <author>at33101-caf</author>
    <author>nogami</author>
    <author>野上富久男</author>
  </authors>
  <commentList>
    <comment ref="E10" authorId="0">
      <text>
        <r>
          <rPr>
            <sz val="9"/>
            <rFont val="ＭＳ Ｐゴシック"/>
            <family val="3"/>
          </rPr>
          <t>入力は半角英数
男子は「1」
女子は「2」</t>
        </r>
      </text>
    </comment>
    <comment ref="H10" authorId="0">
      <text>
        <r>
          <rPr>
            <sz val="12"/>
            <rFont val="ＭＳ Ｐゴシック"/>
            <family val="3"/>
          </rPr>
          <t>入力は半角英数</t>
        </r>
      </text>
    </comment>
    <comment ref="I10" authorId="0">
      <text>
        <r>
          <rPr>
            <sz val="12"/>
            <rFont val="ＭＳ Ｐゴシック"/>
            <family val="3"/>
          </rPr>
          <t>右側の表を参照のこと</t>
        </r>
      </text>
    </comment>
    <comment ref="K10" authorId="0">
      <text>
        <r>
          <rPr>
            <sz val="9"/>
            <rFont val="ＭＳ Ｐゴシック"/>
            <family val="3"/>
          </rPr>
          <t>トラック競技は7桁
例:11秒73の場合
　　「0001173」
フィールド競技は5桁
例:12m45の場合
　　「01245」</t>
        </r>
      </text>
    </comment>
    <comment ref="L10" authorId="0">
      <text>
        <r>
          <rPr>
            <sz val="12"/>
            <rFont val="ＭＳ Ｐゴシック"/>
            <family val="3"/>
          </rPr>
          <t>右側の表を参照のこと</t>
        </r>
      </text>
    </comment>
    <comment ref="N10" authorId="0">
      <text>
        <r>
          <rPr>
            <sz val="12"/>
            <rFont val="ＭＳ Ｐゴシック"/>
            <family val="3"/>
          </rPr>
          <t>トラック競技は7桁
例:11秒73の場合
　　「0001173」
フィールド競技は5桁
例:12m45の場合
　　「01245」</t>
        </r>
      </text>
    </comment>
    <comment ref="O10" authorId="0">
      <text>
        <r>
          <rPr>
            <sz val="12"/>
            <rFont val="ＭＳ Ｐゴシック"/>
            <family val="3"/>
          </rPr>
          <t>右側の表を参照のこと</t>
        </r>
      </text>
    </comment>
    <comment ref="Q10" authorId="0">
      <text>
        <r>
          <rPr>
            <sz val="12"/>
            <rFont val="ＭＳ Ｐゴシック"/>
            <family val="3"/>
          </rPr>
          <t>トラック競技は7桁
例:11秒73の場合
　　「0001173」
フィールド競技は5桁
例:12m45の場合
　　「01245」</t>
        </r>
      </text>
    </comment>
    <comment ref="E12" authorId="0">
      <text>
        <r>
          <rPr>
            <sz val="12"/>
            <rFont val="ＭＳ Ｐゴシック"/>
            <family val="3"/>
          </rPr>
          <t>入力は半角英数
男子は「1」
女子は「2」</t>
        </r>
      </text>
    </comment>
    <comment ref="H12" authorId="0">
      <text>
        <r>
          <rPr>
            <sz val="12"/>
            <rFont val="ＭＳ Ｐゴシック"/>
            <family val="3"/>
          </rPr>
          <t>入力は半角英数
陸連登録の4桁のナンバーを入力
学生は"-"より右の4桁のみを入力する事</t>
        </r>
      </text>
    </comment>
    <comment ref="I12" authorId="0">
      <text>
        <r>
          <rPr>
            <sz val="12"/>
            <rFont val="ＭＳ Ｐゴシック"/>
            <family val="3"/>
          </rPr>
          <t>入力は半角英数
5桁の種目コードを入力
右側の表を参照の事</t>
        </r>
      </text>
    </comment>
    <comment ref="K12" authorId="0">
      <text>
        <r>
          <rPr>
            <sz val="12"/>
            <rFont val="ＭＳ Ｐゴシック"/>
            <family val="3"/>
          </rPr>
          <t>入力は半角英数
トラック競技は7桁
例:11秒73の場合
　　「0001173」
フィールド競技は5桁
例:12m45の場合
　　「01245」</t>
        </r>
      </text>
    </comment>
    <comment ref="A12" authorId="1">
      <text>
        <r>
          <rPr>
            <b/>
            <sz val="12"/>
            <rFont val="ＭＳ Ｐゴシック"/>
            <family val="3"/>
          </rPr>
          <t>DBコードは入力不要</t>
        </r>
      </text>
    </comment>
    <comment ref="B12" authorId="1">
      <text>
        <r>
          <rPr>
            <b/>
            <sz val="12"/>
            <rFont val="ＭＳ Ｐゴシック"/>
            <family val="3"/>
          </rPr>
          <t>入力は半角カタカナ
姓と名の間に半角スペースを入れる事</t>
        </r>
      </text>
    </comment>
    <comment ref="C12" authorId="1">
      <text>
        <r>
          <rPr>
            <b/>
            <sz val="12"/>
            <rFont val="ＭＳ Ｐゴシック"/>
            <family val="3"/>
          </rPr>
          <t>姓と名の間に全角スペースを入れる事</t>
        </r>
      </text>
    </comment>
    <comment ref="F12" authorId="2">
      <text>
        <r>
          <rPr>
            <b/>
            <sz val="11"/>
            <rFont val="MS P ゴシック"/>
            <family val="3"/>
          </rPr>
          <t>ドロップダウンリストから選択してください</t>
        </r>
      </text>
    </comment>
    <comment ref="G12" authorId="2">
      <text>
        <r>
          <rPr>
            <b/>
            <sz val="11"/>
            <rFont val="MS P ゴシック"/>
            <family val="3"/>
          </rPr>
          <t>入力は半角英数
6桁の所属コードを入力
不明な場合は所属名の略称を入力する事</t>
        </r>
      </text>
    </comment>
    <comment ref="J12" authorId="2">
      <text>
        <r>
          <rPr>
            <b/>
            <sz val="11"/>
            <rFont val="MS P ゴシック"/>
            <family val="3"/>
          </rPr>
          <t>自動入力
入力は不要です</t>
        </r>
      </text>
    </comment>
    <comment ref="L12" authorId="0">
      <text>
        <r>
          <rPr>
            <sz val="12"/>
            <rFont val="ＭＳ Ｐゴシック"/>
            <family val="3"/>
          </rPr>
          <t>入力は半角英数
5桁の種目コードを入力
右側の表を参照の事</t>
        </r>
      </text>
    </comment>
    <comment ref="M12" authorId="2">
      <text>
        <r>
          <rPr>
            <b/>
            <sz val="11"/>
            <rFont val="MS P ゴシック"/>
            <family val="3"/>
          </rPr>
          <t>自動入力
入力は不要です</t>
        </r>
      </text>
    </comment>
    <comment ref="N12" authorId="0">
      <text>
        <r>
          <rPr>
            <sz val="12"/>
            <rFont val="ＭＳ Ｐゴシック"/>
            <family val="3"/>
          </rPr>
          <t>入力は半角英数
トラック競技は7桁
例:11秒73の場合
　　「0001173」
フィールド競技は5桁
例:12m45の場合
　　「01245」</t>
        </r>
      </text>
    </comment>
    <comment ref="O12" authorId="0">
      <text>
        <r>
          <rPr>
            <sz val="12"/>
            <rFont val="ＭＳ Ｐゴシック"/>
            <family val="3"/>
          </rPr>
          <t>入力は半角英数
5桁の種目コードを入力
右側の表を参照の事</t>
        </r>
      </text>
    </comment>
    <comment ref="P12" authorId="2">
      <text>
        <r>
          <rPr>
            <b/>
            <sz val="11"/>
            <rFont val="MS P ゴシック"/>
            <family val="3"/>
          </rPr>
          <t>自動入力
入力は不要です</t>
        </r>
      </text>
    </comment>
    <comment ref="Q12" authorId="0">
      <text>
        <r>
          <rPr>
            <sz val="12"/>
            <rFont val="ＭＳ Ｐゴシック"/>
            <family val="3"/>
          </rPr>
          <t>入力は半角英数
トラック競技は7桁
例:11秒73の場合
　　「0001173」
フィールド競技は5桁
例:12m45の場合
　　「01245」</t>
        </r>
      </text>
    </comment>
    <comment ref="R9" authorId="2">
      <text>
        <r>
          <rPr>
            <b/>
            <sz val="9"/>
            <rFont val="MS P ゴシック"/>
            <family val="3"/>
          </rPr>
          <t>リレー出場者に〇をしてください
リレーのみの出場者もリストに追加して〇をしてください。</t>
        </r>
      </text>
    </comment>
  </commentList>
</comments>
</file>

<file path=xl/comments2.xml><?xml version="1.0" encoding="utf-8"?>
<comments xmlns="http://schemas.openxmlformats.org/spreadsheetml/2006/main">
  <authors>
    <author>野上富久男</author>
    <author>at33101-caf</author>
    <author>nogami</author>
  </authors>
  <commentList>
    <comment ref="R5" authorId="0">
      <text>
        <r>
          <rPr>
            <b/>
            <sz val="9"/>
            <rFont val="MS P ゴシック"/>
            <family val="3"/>
          </rPr>
          <t>リレー出場者に〇をしてください
リレーのみの出場者もリストに追加して〇をしてください。</t>
        </r>
      </text>
    </comment>
    <comment ref="E6" authorId="1">
      <text>
        <r>
          <rPr>
            <sz val="9"/>
            <rFont val="ＭＳ Ｐゴシック"/>
            <family val="3"/>
          </rPr>
          <t>入力は半角英数
男子は「1」
女子は「2」</t>
        </r>
      </text>
    </comment>
    <comment ref="H6" authorId="1">
      <text>
        <r>
          <rPr>
            <sz val="12"/>
            <rFont val="ＭＳ Ｐゴシック"/>
            <family val="3"/>
          </rPr>
          <t>入力は半角英数</t>
        </r>
      </text>
    </comment>
    <comment ref="I6" authorId="1">
      <text>
        <r>
          <rPr>
            <sz val="12"/>
            <rFont val="ＭＳ Ｐゴシック"/>
            <family val="3"/>
          </rPr>
          <t>右側の表を参照のこと</t>
        </r>
      </text>
    </comment>
    <comment ref="K6" authorId="1">
      <text>
        <r>
          <rPr>
            <sz val="9"/>
            <rFont val="ＭＳ Ｐゴシック"/>
            <family val="3"/>
          </rPr>
          <t>トラック競技は7桁
例:11秒73の場合
　　「0001173」
フィールド競技は5桁
例:12m45の場合
　　「01245」</t>
        </r>
      </text>
    </comment>
    <comment ref="L6" authorId="1">
      <text>
        <r>
          <rPr>
            <sz val="12"/>
            <rFont val="ＭＳ Ｐゴシック"/>
            <family val="3"/>
          </rPr>
          <t>右側の表を参照のこと</t>
        </r>
      </text>
    </comment>
    <comment ref="N6" authorId="1">
      <text>
        <r>
          <rPr>
            <sz val="12"/>
            <rFont val="ＭＳ Ｐゴシック"/>
            <family val="3"/>
          </rPr>
          <t>トラック競技は7桁
例:11秒73の場合
　　「0001173」
フィールド競技は5桁
例:12m45の場合
　　「01245」</t>
        </r>
      </text>
    </comment>
    <comment ref="O6" authorId="1">
      <text>
        <r>
          <rPr>
            <sz val="12"/>
            <rFont val="ＭＳ Ｐゴシック"/>
            <family val="3"/>
          </rPr>
          <t>右側の表を参照のこと</t>
        </r>
      </text>
    </comment>
    <comment ref="Q6" authorId="1">
      <text>
        <r>
          <rPr>
            <sz val="12"/>
            <rFont val="ＭＳ Ｐゴシック"/>
            <family val="3"/>
          </rPr>
          <t>トラック競技は7桁
例:11秒73の場合
　　「0001173」
フィールド競技は5桁
例:12m45の場合
　　「01245」</t>
        </r>
      </text>
    </comment>
    <comment ref="A8" authorId="2">
      <text>
        <r>
          <rPr>
            <b/>
            <sz val="12"/>
            <rFont val="ＭＳ Ｐゴシック"/>
            <family val="3"/>
          </rPr>
          <t>DBコードは入力不要</t>
        </r>
      </text>
    </comment>
    <comment ref="B8" authorId="2">
      <text>
        <r>
          <rPr>
            <b/>
            <sz val="12"/>
            <rFont val="ＭＳ Ｐゴシック"/>
            <family val="3"/>
          </rPr>
          <t>入力は半角カタカナ
姓と名の間に半角スペースを入れる事</t>
        </r>
      </text>
    </comment>
    <comment ref="C8" authorId="2">
      <text>
        <r>
          <rPr>
            <b/>
            <sz val="12"/>
            <rFont val="ＭＳ Ｐゴシック"/>
            <family val="3"/>
          </rPr>
          <t>姓と名の間に全角スペースを入れる事</t>
        </r>
      </text>
    </comment>
    <comment ref="E8" authorId="1">
      <text>
        <r>
          <rPr>
            <sz val="12"/>
            <rFont val="ＭＳ Ｐゴシック"/>
            <family val="3"/>
          </rPr>
          <t>入力は半角英数
男子は「1」
女子は「2」</t>
        </r>
      </text>
    </comment>
    <comment ref="F8" authorId="0">
      <text>
        <r>
          <rPr>
            <b/>
            <sz val="11"/>
            <rFont val="MS P ゴシック"/>
            <family val="3"/>
          </rPr>
          <t>ドロップダウンリストから選択してください</t>
        </r>
      </text>
    </comment>
    <comment ref="G8" authorId="0">
      <text>
        <r>
          <rPr>
            <b/>
            <sz val="11"/>
            <rFont val="MS P ゴシック"/>
            <family val="3"/>
          </rPr>
          <t>入力は半角英数
6桁の所属コードを入力
不明な場合は所属名の略称を入力する事</t>
        </r>
      </text>
    </comment>
    <comment ref="H8" authorId="1">
      <text>
        <r>
          <rPr>
            <sz val="12"/>
            <rFont val="ＭＳ Ｐゴシック"/>
            <family val="3"/>
          </rPr>
          <t>入力は半角英数
陸連登録の4桁のナンバーを入力
学生は"-"より右の4桁のみを入力する事</t>
        </r>
      </text>
    </comment>
    <comment ref="I8" authorId="1">
      <text>
        <r>
          <rPr>
            <sz val="12"/>
            <rFont val="ＭＳ Ｐゴシック"/>
            <family val="3"/>
          </rPr>
          <t>入力は半角英数
5桁の種目コードを入力
右側の表を参照の事</t>
        </r>
      </text>
    </comment>
    <comment ref="J8" authorId="0">
      <text>
        <r>
          <rPr>
            <b/>
            <sz val="11"/>
            <rFont val="MS P ゴシック"/>
            <family val="3"/>
          </rPr>
          <t>自動入力
入力は不要です</t>
        </r>
      </text>
    </comment>
    <comment ref="K8" authorId="1">
      <text>
        <r>
          <rPr>
            <sz val="12"/>
            <rFont val="ＭＳ Ｐゴシック"/>
            <family val="3"/>
          </rPr>
          <t>入力は半角英数
トラック競技は7桁
例:11秒73の場合
　　「0001173」
フィールド競技は5桁
例:12m45の場合
　　「01245」</t>
        </r>
      </text>
    </comment>
    <comment ref="L8" authorId="1">
      <text>
        <r>
          <rPr>
            <sz val="12"/>
            <rFont val="ＭＳ Ｐゴシック"/>
            <family val="3"/>
          </rPr>
          <t>入力は半角英数
5桁の種目コードを入力
右側の表を参照の事</t>
        </r>
      </text>
    </comment>
    <comment ref="M8" authorId="0">
      <text>
        <r>
          <rPr>
            <b/>
            <sz val="11"/>
            <rFont val="MS P ゴシック"/>
            <family val="3"/>
          </rPr>
          <t>自動入力
入力は不要です</t>
        </r>
      </text>
    </comment>
    <comment ref="N8" authorId="1">
      <text>
        <r>
          <rPr>
            <sz val="12"/>
            <rFont val="ＭＳ Ｐゴシック"/>
            <family val="3"/>
          </rPr>
          <t>入力は半角英数
トラック競技は7桁
例:11秒73の場合
　　「0001173」
フィールド競技は5桁
例:12m45の場合
　　「01245」</t>
        </r>
      </text>
    </comment>
    <comment ref="O8" authorId="1">
      <text>
        <r>
          <rPr>
            <sz val="12"/>
            <rFont val="ＭＳ Ｐゴシック"/>
            <family val="3"/>
          </rPr>
          <t>入力は半角英数
5桁の種目コードを入力
右側の表を参照の事</t>
        </r>
      </text>
    </comment>
    <comment ref="P8" authorId="0">
      <text>
        <r>
          <rPr>
            <b/>
            <sz val="11"/>
            <rFont val="MS P ゴシック"/>
            <family val="3"/>
          </rPr>
          <t>自動入力
入力は不要です</t>
        </r>
      </text>
    </comment>
    <comment ref="Q8" authorId="1">
      <text>
        <r>
          <rPr>
            <sz val="12"/>
            <rFont val="ＭＳ Ｐゴシック"/>
            <family val="3"/>
          </rPr>
          <t>入力は半角英数
トラック競技は7桁
例:11秒73の場合
　　「0001173」
フィールド競技は5桁
例:12m45の場合
　　「01245」</t>
        </r>
      </text>
    </comment>
  </commentList>
</comments>
</file>

<file path=xl/sharedStrings.xml><?xml version="1.0" encoding="utf-8"?>
<sst xmlns="http://schemas.openxmlformats.org/spreadsheetml/2006/main" count="490" uniqueCount="228">
  <si>
    <t>大会名：</t>
  </si>
  <si>
    <t>記載責任者：</t>
  </si>
  <si>
    <t>印</t>
  </si>
  <si>
    <t>&lt;入力例&gt;</t>
  </si>
  <si>
    <t>出場種目１</t>
  </si>
  <si>
    <t>出場種目２</t>
  </si>
  <si>
    <t>出場種目３</t>
  </si>
  <si>
    <t>種目名</t>
  </si>
  <si>
    <t>ｵｶﾔﾏ ﾀﾛｳ</t>
  </si>
  <si>
    <t>岡山　太郎</t>
  </si>
  <si>
    <t>1</t>
  </si>
  <si>
    <t>33</t>
  </si>
  <si>
    <t>333108</t>
  </si>
  <si>
    <t>3455</t>
  </si>
  <si>
    <t>00200</t>
  </si>
  <si>
    <t>0001156</t>
  </si>
  <si>
    <t>07100</t>
  </si>
  <si>
    <t>00150</t>
  </si>
  <si>
    <t>05800</t>
  </si>
  <si>
    <t>※記録（ベスト記録）はﾄﾗｯｸ競技７桁、ﾌｨｰﾙﾄﾞ競技５桁</t>
  </si>
  <si>
    <t>ﾅﾏｴ</t>
  </si>
  <si>
    <t>名前</t>
  </si>
  <si>
    <t>性別</t>
  </si>
  <si>
    <t>県</t>
  </si>
  <si>
    <t>ﾁｰﾑｺｰﾄﾞ</t>
  </si>
  <si>
    <t>ﾅﾝﾊﾞｰ</t>
  </si>
  <si>
    <t>種目ｺｰﾄﾞ</t>
  </si>
  <si>
    <t>種目名(自動入力）</t>
  </si>
  <si>
    <r>
      <t>記録</t>
    </r>
    <r>
      <rPr>
        <sz val="11"/>
        <color indexed="53"/>
        <rFont val="ＭＳ Ｐゴシック"/>
        <family val="3"/>
      </rPr>
      <t>※</t>
    </r>
  </si>
  <si>
    <t xml:space="preserve"> </t>
  </si>
  <si>
    <t>00500</t>
  </si>
  <si>
    <t>00800</t>
  </si>
  <si>
    <t>08100</t>
  </si>
  <si>
    <t>01000</t>
  </si>
  <si>
    <t>00510</t>
  </si>
  <si>
    <t>07110</t>
  </si>
  <si>
    <t>個人申込み一覧</t>
  </si>
  <si>
    <t>№</t>
  </si>
  <si>
    <t>都道府県名</t>
  </si>
  <si>
    <t>08700</t>
  </si>
  <si>
    <t>2</t>
  </si>
  <si>
    <t>学年</t>
  </si>
  <si>
    <t>連絡先電話番号：</t>
  </si>
  <si>
    <t xml:space="preserve">            年     月      日</t>
  </si>
  <si>
    <t>第40回中国四国私立大学対校陸上競技選手権大会</t>
  </si>
  <si>
    <t>00600</t>
  </si>
  <si>
    <t>800m</t>
  </si>
  <si>
    <t>400m</t>
  </si>
  <si>
    <t>種目ｺｰﾄﾞ５桁</t>
  </si>
  <si>
    <t>男</t>
  </si>
  <si>
    <t>女</t>
  </si>
  <si>
    <t>00200</t>
  </si>
  <si>
    <t>○</t>
  </si>
  <si>
    <t>100m</t>
  </si>
  <si>
    <t>00300</t>
  </si>
  <si>
    <t>200m</t>
  </si>
  <si>
    <t>3000m</t>
  </si>
  <si>
    <t>01100</t>
  </si>
  <si>
    <t>5000m</t>
  </si>
  <si>
    <t>03700</t>
  </si>
  <si>
    <t>400mH(0.914m)</t>
  </si>
  <si>
    <t>04600</t>
  </si>
  <si>
    <t>400mH(0.762m)</t>
  </si>
  <si>
    <t>07300</t>
  </si>
  <si>
    <t>走幅跳</t>
  </si>
  <si>
    <t>08100</t>
  </si>
  <si>
    <t>08400</t>
  </si>
  <si>
    <t>砲丸投(一高女4.000㎏)</t>
  </si>
  <si>
    <t>09200</t>
  </si>
  <si>
    <t>09200</t>
  </si>
  <si>
    <t>やり投(男0.800kg)</t>
  </si>
  <si>
    <t>09300</t>
  </si>
  <si>
    <t>やり投(女0.600kg)</t>
  </si>
  <si>
    <t>0800</t>
  </si>
  <si>
    <t>03400</t>
  </si>
  <si>
    <t>1500m</t>
  </si>
  <si>
    <t>110mH(1.067m)</t>
  </si>
  <si>
    <t>100mH(0.840m)</t>
  </si>
  <si>
    <t>04400</t>
  </si>
  <si>
    <t>05300</t>
  </si>
  <si>
    <t>○</t>
  </si>
  <si>
    <t>3000mSC</t>
  </si>
  <si>
    <t>07200</t>
  </si>
  <si>
    <t>走高跳</t>
  </si>
  <si>
    <t>棒高跳</t>
  </si>
  <si>
    <t>07400</t>
  </si>
  <si>
    <t>三段跳</t>
  </si>
  <si>
    <t>砲丸投(7.260㎏)</t>
  </si>
  <si>
    <t>4×100ｍ</t>
  </si>
  <si>
    <t>4×400ｍ</t>
  </si>
  <si>
    <t>※リレー出場者に〇</t>
  </si>
  <si>
    <t>OP100m</t>
  </si>
  <si>
    <t>OP200m</t>
  </si>
  <si>
    <t>OP400m</t>
  </si>
  <si>
    <t>OP800m</t>
  </si>
  <si>
    <t>OP1500m</t>
  </si>
  <si>
    <t>OP3000m</t>
  </si>
  <si>
    <t>OP5000m</t>
  </si>
  <si>
    <t>OP110mH(1.067m)</t>
  </si>
  <si>
    <t>OP100mH(0.840m)</t>
  </si>
  <si>
    <t>OP400mH(0.914m)</t>
  </si>
  <si>
    <t>OP400mH(0.762m)</t>
  </si>
  <si>
    <t>OP3000mSC</t>
  </si>
  <si>
    <t>OP走高跳</t>
  </si>
  <si>
    <t>OP棒高跳</t>
  </si>
  <si>
    <t>OP三段跳</t>
  </si>
  <si>
    <t>OP走幅跳</t>
  </si>
  <si>
    <t>OP砲丸投(男7.260㎏)</t>
  </si>
  <si>
    <t>OP砲丸投(女4.000㎏)</t>
  </si>
  <si>
    <t>OPやり投(男0.800kg)</t>
  </si>
  <si>
    <t>OPやり投(女0.600kg)</t>
  </si>
  <si>
    <t>★オープン★</t>
  </si>
  <si>
    <t>★対抗★</t>
  </si>
  <si>
    <t>00210</t>
  </si>
  <si>
    <t>00310</t>
  </si>
  <si>
    <t>00610</t>
  </si>
  <si>
    <t>01010</t>
  </si>
  <si>
    <t>01110</t>
  </si>
  <si>
    <t>03410</t>
  </si>
  <si>
    <t>04410</t>
  </si>
  <si>
    <t>03710</t>
  </si>
  <si>
    <t>04610</t>
  </si>
  <si>
    <t>05310</t>
  </si>
  <si>
    <t>07210</t>
  </si>
  <si>
    <t>07310</t>
  </si>
  <si>
    <t>07410</t>
  </si>
  <si>
    <t>08110</t>
  </si>
  <si>
    <t>08410</t>
  </si>
  <si>
    <t>09210</t>
  </si>
  <si>
    <t>09310</t>
  </si>
  <si>
    <t>31鳥　取</t>
  </si>
  <si>
    <t>32島　根</t>
  </si>
  <si>
    <t>33岡　山</t>
  </si>
  <si>
    <t>34広　島</t>
  </si>
  <si>
    <t>35山　口</t>
  </si>
  <si>
    <t>36徳　島</t>
  </si>
  <si>
    <t>37香　川</t>
  </si>
  <si>
    <t>38愛　媛</t>
  </si>
  <si>
    <t>39高　知</t>
  </si>
  <si>
    <t>1北海道</t>
  </si>
  <si>
    <t>2青　森</t>
  </si>
  <si>
    <t>3岩　手</t>
  </si>
  <si>
    <t>4宮　城</t>
  </si>
  <si>
    <t>5秋　田</t>
  </si>
  <si>
    <t>6山　形</t>
  </si>
  <si>
    <t>7福　島</t>
  </si>
  <si>
    <t>8茨　城</t>
  </si>
  <si>
    <t>9栃　木</t>
  </si>
  <si>
    <t>10群　馬</t>
  </si>
  <si>
    <t>11埼　玉</t>
  </si>
  <si>
    <t>12千　葉</t>
  </si>
  <si>
    <t>13東　京</t>
  </si>
  <si>
    <t>14神奈川</t>
  </si>
  <si>
    <t>15新　潟</t>
  </si>
  <si>
    <t>16富　山</t>
  </si>
  <si>
    <t>17石　川</t>
  </si>
  <si>
    <t>18福　井</t>
  </si>
  <si>
    <t>19山　梨</t>
  </si>
  <si>
    <t>20長　野</t>
  </si>
  <si>
    <t>21岐　阜</t>
  </si>
  <si>
    <t>22静　岡</t>
  </si>
  <si>
    <t>23愛　知</t>
  </si>
  <si>
    <t>24三　重</t>
  </si>
  <si>
    <t>25滋　賀</t>
  </si>
  <si>
    <t>26京　都</t>
  </si>
  <si>
    <t>27大　阪</t>
  </si>
  <si>
    <t>28兵　庫</t>
  </si>
  <si>
    <t>29奈　良</t>
  </si>
  <si>
    <t>30和歌山</t>
  </si>
  <si>
    <t>40福　岡</t>
  </si>
  <si>
    <t>41佐　賀</t>
  </si>
  <si>
    <t>42長　崎</t>
  </si>
  <si>
    <t>43熊　本</t>
  </si>
  <si>
    <t>44大　分</t>
  </si>
  <si>
    <t>45宮　崎</t>
  </si>
  <si>
    <t>46鹿児島</t>
  </si>
  <si>
    <t>47沖　縄</t>
  </si>
  <si>
    <t>リレー申込表</t>
  </si>
  <si>
    <t>※リレー競技のみの参加者も必ず「申込一覧表」に氏名などを入力すること。</t>
  </si>
  <si>
    <t>　　リレー競技に参加されない場合は入力不要です。</t>
  </si>
  <si>
    <t>大会名</t>
  </si>
  <si>
    <t>チーム名</t>
  </si>
  <si>
    <t>記載責任者</t>
  </si>
  <si>
    <t>記載責任者Tel</t>
  </si>
  <si>
    <t>記入例</t>
  </si>
  <si>
    <t>桃太郎</t>
  </si>
  <si>
    <t>04999</t>
  </si>
  <si>
    <t>346*</t>
  </si>
  <si>
    <t>347*</t>
  </si>
  <si>
    <t>348*</t>
  </si>
  <si>
    <t>349*</t>
  </si>
  <si>
    <t>350*</t>
  </si>
  <si>
    <t>351*</t>
  </si>
  <si>
    <t>所属コード</t>
  </si>
  <si>
    <t>ﾁｰﾑ(7文字以内)</t>
  </si>
  <si>
    <t>性別</t>
  </si>
  <si>
    <t>種目コード</t>
  </si>
  <si>
    <t>記録*</t>
  </si>
  <si>
    <t>1人目</t>
  </si>
  <si>
    <t>2人目</t>
  </si>
  <si>
    <t>3人目</t>
  </si>
  <si>
    <t>4人目</t>
  </si>
  <si>
    <t>5人目</t>
  </si>
  <si>
    <t>6人目</t>
  </si>
  <si>
    <t>※記録(ベスト記録)は5桁で入力。</t>
  </si>
  <si>
    <t>種目名</t>
  </si>
  <si>
    <r>
      <t>4×</t>
    </r>
    <r>
      <rPr>
        <b/>
        <sz val="11"/>
        <color indexed="10"/>
        <rFont val="ＭＳ Ｐゴシック"/>
        <family val="3"/>
      </rPr>
      <t>1</t>
    </r>
    <r>
      <rPr>
        <sz val="11"/>
        <color theme="1"/>
        <rFont val="Calibri"/>
        <family val="3"/>
      </rPr>
      <t>00mR</t>
    </r>
  </si>
  <si>
    <r>
      <t>4×</t>
    </r>
    <r>
      <rPr>
        <sz val="11"/>
        <color indexed="10"/>
        <rFont val="ＭＳ Ｐゴシック"/>
        <family val="3"/>
      </rPr>
      <t>4</t>
    </r>
    <r>
      <rPr>
        <sz val="11"/>
        <color theme="1"/>
        <rFont val="Calibri"/>
        <family val="3"/>
      </rPr>
      <t>00mR</t>
    </r>
  </si>
  <si>
    <t>〈例〉42秒75→04275　　3分24秒59→34259</t>
  </si>
  <si>
    <t>ナンバーカード　+　*</t>
  </si>
  <si>
    <t>男子参加数</t>
  </si>
  <si>
    <t>女子参加数</t>
  </si>
  <si>
    <t>参加種目総数</t>
  </si>
  <si>
    <t>リレーチーム数</t>
  </si>
  <si>
    <t>※入力欄が不足する場合は２ページ目に入力してください。</t>
  </si>
  <si>
    <t>大学名：</t>
  </si>
  <si>
    <t>参加料</t>
  </si>
  <si>
    <t>大学名：</t>
  </si>
  <si>
    <t>砲丸投(女4.000㎏)</t>
  </si>
  <si>
    <t>砲丸投(男7.260㎏)</t>
  </si>
  <si>
    <t>円盤投(男2.000kg)</t>
  </si>
  <si>
    <t>円盤投(女1.000kg)</t>
  </si>
  <si>
    <t>OP円盤投(男2.000kg)</t>
  </si>
  <si>
    <t>OP円盤投(女1.000kg)</t>
  </si>
  <si>
    <t>08600</t>
  </si>
  <si>
    <t>08810</t>
  </si>
  <si>
    <t>08800</t>
  </si>
  <si>
    <t>08610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</si>
</sst>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人&quot;"/>
    <numFmt numFmtId="177" formatCode="General&quot;種目&quot;"/>
    <numFmt numFmtId="178" formatCode="&quot;¥&quot;#,##0_);[Red]\(&quot;¥&quot;#,##0\)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sz val="9"/>
      <name val="ＭＳ ゴシック"/>
      <family val="3"/>
    </font>
    <font>
      <sz val="11"/>
      <color indexed="10"/>
      <name val="ＭＳ Ｐゴシック"/>
      <family val="3"/>
    </font>
    <font>
      <b/>
      <sz val="11"/>
      <color indexed="12"/>
      <name val="ＭＳ ゴシック"/>
      <family val="3"/>
    </font>
    <font>
      <sz val="10"/>
      <color indexed="10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b/>
      <sz val="11"/>
      <color indexed="53"/>
      <name val="ＭＳ ゴシック"/>
      <family val="3"/>
    </font>
    <font>
      <sz val="11"/>
      <color indexed="53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MS P ゴシック"/>
      <family val="3"/>
    </font>
    <font>
      <b/>
      <sz val="9"/>
      <name val="MS P 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indexed="30"/>
      <name val="ＭＳ ゴシック"/>
      <family val="3"/>
    </font>
    <font>
      <b/>
      <sz val="11"/>
      <color indexed="14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  <font>
      <sz val="11"/>
      <color rgb="FFFF0000"/>
      <name val="ＭＳ Ｐゴシック"/>
      <family val="3"/>
    </font>
    <font>
      <sz val="11"/>
      <color rgb="FF0070C0"/>
      <name val="ＭＳ ゴシック"/>
      <family val="3"/>
    </font>
    <font>
      <sz val="11"/>
      <color rgb="FFFF0000"/>
      <name val="ＭＳ ゴシック"/>
      <family val="3"/>
    </font>
    <font>
      <sz val="11"/>
      <color rgb="FF0070C0"/>
      <name val="Calibri"/>
      <family val="3"/>
    </font>
    <font>
      <sz val="11"/>
      <name val="Calibri"/>
      <family val="3"/>
    </font>
    <font>
      <b/>
      <sz val="11"/>
      <color rgb="FFFF00FF"/>
      <name val="Calibri"/>
      <family val="3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hair"/>
      <right style="hair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/>
      <bottom/>
    </border>
    <border>
      <left style="hair"/>
      <right style="hair"/>
      <top style="hair"/>
      <bottom style="hair"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1"/>
      </left>
      <right>
        <color indexed="63"/>
      </right>
      <top style="thin">
        <color theme="1"/>
      </top>
      <bottom style="medium">
        <color rgb="FF0070C0"/>
      </bottom>
    </border>
    <border>
      <left>
        <color indexed="63"/>
      </left>
      <right>
        <color indexed="63"/>
      </right>
      <top style="thin">
        <color theme="1"/>
      </top>
      <bottom style="medium">
        <color rgb="FF0070C0"/>
      </bottom>
    </border>
    <border>
      <left>
        <color indexed="63"/>
      </left>
      <right style="thin">
        <color theme="1"/>
      </right>
      <top style="thin">
        <color theme="1"/>
      </top>
      <bottom style="medium">
        <color rgb="FF0070C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29">
    <xf numFmtId="0" fontId="0" fillId="0" borderId="0" xfId="0" applyFont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Fill="1" applyAlignment="1" applyProtection="1" quotePrefix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Alignment="1" applyProtection="1">
      <alignment horizontal="right" vertical="center"/>
      <protection/>
    </xf>
    <xf numFmtId="49" fontId="2" fillId="0" borderId="0" xfId="0" applyNumberFormat="1" applyFont="1" applyFill="1" applyAlignment="1" applyProtection="1" quotePrefix="1">
      <alignment horizontal="right"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horizontal="right"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 hidden="1"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 hidden="1"/>
    </xf>
    <xf numFmtId="49" fontId="12" fillId="0" borderId="0" xfId="0" applyNumberFormat="1" applyFont="1" applyFill="1" applyAlignment="1" applyProtection="1">
      <alignment horizontal="lef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 applyProtection="1">
      <alignment vertical="center"/>
      <protection/>
    </xf>
    <xf numFmtId="49" fontId="10" fillId="0" borderId="10" xfId="0" applyNumberFormat="1" applyFont="1" applyFill="1" applyBorder="1" applyAlignment="1" applyProtection="1">
      <alignment horizontal="left" vertical="center"/>
      <protection/>
    </xf>
    <xf numFmtId="49" fontId="10" fillId="0" borderId="11" xfId="0" applyNumberFormat="1" applyFont="1" applyBorder="1" applyAlignment="1" applyProtection="1">
      <alignment vertical="center"/>
      <protection/>
    </xf>
    <xf numFmtId="49" fontId="10" fillId="33" borderId="12" xfId="0" applyNumberFormat="1" applyFont="1" applyFill="1" applyBorder="1" applyAlignment="1" applyProtection="1">
      <alignment vertical="center" shrinkToFit="1"/>
      <protection hidden="1"/>
    </xf>
    <xf numFmtId="49" fontId="10" fillId="0" borderId="13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49" fontId="2" fillId="0" borderId="14" xfId="0" applyNumberFormat="1" applyFont="1" applyFill="1" applyBorder="1" applyAlignment="1" applyProtection="1">
      <alignment horizontal="left" vertical="center"/>
      <protection locked="0"/>
    </xf>
    <xf numFmtId="49" fontId="2" fillId="0" borderId="14" xfId="0" applyNumberFormat="1" applyFont="1" applyFill="1" applyBorder="1" applyAlignment="1" applyProtection="1">
      <alignment vertical="center"/>
      <protection locked="0"/>
    </xf>
    <xf numFmtId="49" fontId="2" fillId="0" borderId="15" xfId="0" applyNumberFormat="1" applyFont="1" applyBorder="1" applyAlignment="1" applyProtection="1">
      <alignment horizontal="left" vertical="center"/>
      <protection locked="0"/>
    </xf>
    <xf numFmtId="0" fontId="11" fillId="33" borderId="16" xfId="0" applyNumberFormat="1" applyFont="1" applyFill="1" applyBorder="1" applyAlignment="1" applyProtection="1">
      <alignment horizontal="left" vertical="center"/>
      <protection hidden="1"/>
    </xf>
    <xf numFmtId="49" fontId="2" fillId="0" borderId="17" xfId="0" applyNumberFormat="1" applyFont="1" applyFill="1" applyBorder="1" applyAlignment="1" applyProtection="1">
      <alignment horizontal="left" vertical="center"/>
      <protection locked="0"/>
    </xf>
    <xf numFmtId="49" fontId="2" fillId="0" borderId="18" xfId="0" applyNumberFormat="1" applyFont="1" applyFill="1" applyBorder="1" applyAlignment="1" applyProtection="1" quotePrefix="1">
      <alignment horizontal="left" vertical="center"/>
      <protection locked="0"/>
    </xf>
    <xf numFmtId="49" fontId="2" fillId="0" borderId="18" xfId="0" applyNumberFormat="1" applyFont="1" applyFill="1" applyBorder="1" applyAlignment="1" applyProtection="1">
      <alignment horizontal="left" vertical="center"/>
      <protection locked="0"/>
    </xf>
    <xf numFmtId="49" fontId="2" fillId="0" borderId="18" xfId="0" applyNumberFormat="1" applyFont="1" applyFill="1" applyBorder="1" applyAlignment="1" applyProtection="1">
      <alignment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34" borderId="18" xfId="0" applyNumberFormat="1" applyFont="1" applyFill="1" applyBorder="1" applyAlignment="1" applyProtection="1">
      <alignment horizontal="left" vertical="center"/>
      <protection locked="0"/>
    </xf>
    <xf numFmtId="49" fontId="2" fillId="34" borderId="18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4" fillId="0" borderId="0" xfId="0" applyNumberFormat="1" applyFont="1" applyFill="1" applyAlignment="1" applyProtection="1">
      <alignment vertical="center"/>
      <protection/>
    </xf>
    <xf numFmtId="0" fontId="0" fillId="0" borderId="22" xfId="0" applyBorder="1" applyAlignment="1">
      <alignment vertical="center"/>
    </xf>
    <xf numFmtId="49" fontId="2" fillId="0" borderId="0" xfId="0" applyNumberFormat="1" applyFont="1" applyAlignment="1" applyProtection="1">
      <alignment vertical="center"/>
      <protection hidden="1"/>
    </xf>
    <xf numFmtId="49" fontId="2" fillId="0" borderId="0" xfId="0" applyNumberFormat="1" applyFont="1" applyFill="1" applyBorder="1" applyAlignment="1" applyProtection="1">
      <alignment horizontal="left" vertical="center" wrapText="1" shrinkToFit="1"/>
      <protection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22" xfId="0" applyNumberFormat="1" applyFont="1" applyBorder="1" applyAlignment="1" quotePrefix="1">
      <alignment horizontal="left" vertical="center"/>
    </xf>
    <xf numFmtId="49" fontId="58" fillId="0" borderId="22" xfId="0" applyNumberFormat="1" applyFont="1" applyBorder="1" applyAlignment="1" quotePrefix="1">
      <alignment horizontal="left" vertical="center"/>
    </xf>
    <xf numFmtId="49" fontId="59" fillId="0" borderId="22" xfId="0" applyNumberFormat="1" applyFont="1" applyBorder="1" applyAlignment="1" quotePrefix="1">
      <alignment horizontal="left" vertical="center"/>
    </xf>
    <xf numFmtId="49" fontId="10" fillId="0" borderId="22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60" fillId="0" borderId="22" xfId="0" applyNumberFormat="1" applyFont="1" applyBorder="1" applyAlignment="1">
      <alignment vertical="center"/>
    </xf>
    <xf numFmtId="49" fontId="61" fillId="0" borderId="22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horizontal="left" vertical="center"/>
    </xf>
    <xf numFmtId="49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0" borderId="24" xfId="0" applyNumberFormat="1" applyFont="1" applyFill="1" applyBorder="1" applyAlignment="1" applyProtection="1">
      <alignment horizontal="left" vertical="center"/>
      <protection locked="0"/>
    </xf>
    <xf numFmtId="49" fontId="2" fillId="0" borderId="25" xfId="0" applyNumberFormat="1" applyFont="1" applyFill="1" applyBorder="1" applyAlignment="1" applyProtection="1">
      <alignment horizontal="left" vertical="center"/>
      <protection locked="0"/>
    </xf>
    <xf numFmtId="49" fontId="2" fillId="0" borderId="26" xfId="0" applyNumberFormat="1" applyFont="1" applyFill="1" applyBorder="1" applyAlignment="1" applyProtection="1">
      <alignment horizontal="left" vertical="center"/>
      <protection locked="0"/>
    </xf>
    <xf numFmtId="49" fontId="2" fillId="0" borderId="27" xfId="0" applyNumberFormat="1" applyFont="1" applyFill="1" applyBorder="1" applyAlignment="1" applyProtection="1">
      <alignment horizontal="left" vertical="center"/>
      <protection locked="0"/>
    </xf>
    <xf numFmtId="49" fontId="2" fillId="0" borderId="28" xfId="0" applyNumberFormat="1" applyFont="1" applyFill="1" applyBorder="1" applyAlignment="1" applyProtection="1">
      <alignment horizontal="left" vertical="center"/>
      <protection locked="0"/>
    </xf>
    <xf numFmtId="49" fontId="2" fillId="0" borderId="29" xfId="0" applyNumberFormat="1" applyFont="1" applyFill="1" applyBorder="1" applyAlignment="1" applyProtection="1">
      <alignment horizontal="left" vertical="center"/>
      <protection locked="0"/>
    </xf>
    <xf numFmtId="49" fontId="10" fillId="0" borderId="30" xfId="0" applyNumberFormat="1" applyFont="1" applyBorder="1" applyAlignment="1" applyProtection="1">
      <alignment vertical="center"/>
      <protection/>
    </xf>
    <xf numFmtId="49" fontId="10" fillId="0" borderId="31" xfId="0" applyNumberFormat="1" applyFont="1" applyBorder="1" applyAlignment="1" applyProtection="1">
      <alignment vertical="center"/>
      <protection/>
    </xf>
    <xf numFmtId="49" fontId="8" fillId="0" borderId="32" xfId="0" applyNumberFormat="1" applyFont="1" applyFill="1" applyBorder="1" applyAlignment="1" applyProtection="1">
      <alignment horizontal="left" vertical="center"/>
      <protection/>
    </xf>
    <xf numFmtId="49" fontId="2" fillId="35" borderId="22" xfId="0" applyNumberFormat="1" applyFont="1" applyFill="1" applyBorder="1" applyAlignment="1">
      <alignment vertical="center"/>
    </xf>
    <xf numFmtId="49" fontId="60" fillId="35" borderId="22" xfId="0" applyNumberFormat="1" applyFont="1" applyFill="1" applyBorder="1" applyAlignment="1">
      <alignment vertical="center"/>
    </xf>
    <xf numFmtId="49" fontId="61" fillId="35" borderId="22" xfId="0" applyNumberFormat="1" applyFont="1" applyFill="1" applyBorder="1" applyAlignment="1">
      <alignment vertical="center"/>
    </xf>
    <xf numFmtId="49" fontId="2" fillId="35" borderId="22" xfId="0" applyNumberFormat="1" applyFont="1" applyFill="1" applyBorder="1" applyAlignment="1">
      <alignment horizontal="left" vertical="center"/>
    </xf>
    <xf numFmtId="49" fontId="2" fillId="35" borderId="0" xfId="0" applyNumberFormat="1" applyFont="1" applyFill="1" applyBorder="1" applyAlignment="1">
      <alignment vertical="center"/>
    </xf>
    <xf numFmtId="49" fontId="60" fillId="35" borderId="0" xfId="0" applyNumberFormat="1" applyFont="1" applyFill="1" applyBorder="1" applyAlignment="1">
      <alignment vertical="center"/>
    </xf>
    <xf numFmtId="49" fontId="61" fillId="35" borderId="0" xfId="0" applyNumberFormat="1" applyFont="1" applyFill="1" applyBorder="1" applyAlignment="1">
      <alignment vertical="center"/>
    </xf>
    <xf numFmtId="49" fontId="2" fillId="35" borderId="0" xfId="0" applyNumberFormat="1" applyFont="1" applyFill="1" applyBorder="1" applyAlignment="1">
      <alignment horizontal="left" vertical="center"/>
    </xf>
    <xf numFmtId="49" fontId="7" fillId="35" borderId="22" xfId="0" applyNumberFormat="1" applyFont="1" applyFill="1" applyBorder="1" applyAlignment="1" quotePrefix="1">
      <alignment horizontal="left" vertical="center"/>
    </xf>
    <xf numFmtId="49" fontId="58" fillId="35" borderId="22" xfId="0" applyNumberFormat="1" applyFont="1" applyFill="1" applyBorder="1" applyAlignment="1" quotePrefix="1">
      <alignment horizontal="left" vertical="center"/>
    </xf>
    <xf numFmtId="49" fontId="59" fillId="35" borderId="22" xfId="0" applyNumberFormat="1" applyFont="1" applyFill="1" applyBorder="1" applyAlignment="1" quotePrefix="1">
      <alignment horizontal="left" vertical="center"/>
    </xf>
    <xf numFmtId="49" fontId="10" fillId="35" borderId="22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60" fillId="0" borderId="0" xfId="0" applyNumberFormat="1" applyFont="1" applyBorder="1" applyAlignment="1">
      <alignment vertical="center"/>
    </xf>
    <xf numFmtId="49" fontId="61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0" fillId="36" borderId="0" xfId="0" applyFill="1" applyAlignment="1">
      <alignment vertical="center"/>
    </xf>
    <xf numFmtId="49" fontId="0" fillId="0" borderId="0" xfId="0" applyNumberFormat="1" applyAlignment="1">
      <alignment vertical="center"/>
    </xf>
    <xf numFmtId="49" fontId="0" fillId="36" borderId="0" xfId="0" applyNumberFormat="1" applyFill="1" applyAlignment="1">
      <alignment vertical="center"/>
    </xf>
    <xf numFmtId="49" fontId="0" fillId="0" borderId="22" xfId="0" applyNumberFormat="1" applyBorder="1" applyAlignment="1">
      <alignment vertical="center"/>
    </xf>
    <xf numFmtId="0" fontId="48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0" fontId="62" fillId="0" borderId="33" xfId="0" applyFont="1" applyBorder="1" applyAlignment="1">
      <alignment vertical="center"/>
    </xf>
    <xf numFmtId="49" fontId="62" fillId="0" borderId="33" xfId="0" applyNumberFormat="1" applyFont="1" applyBorder="1" applyAlignment="1">
      <alignment vertical="center"/>
    </xf>
    <xf numFmtId="0" fontId="63" fillId="0" borderId="34" xfId="0" applyFont="1" applyBorder="1" applyAlignment="1">
      <alignment vertical="center"/>
    </xf>
    <xf numFmtId="49" fontId="63" fillId="0" borderId="34" xfId="0" applyNumberFormat="1" applyFont="1" applyBorder="1" applyAlignment="1">
      <alignment vertical="center"/>
    </xf>
    <xf numFmtId="49" fontId="64" fillId="0" borderId="0" xfId="0" applyNumberFormat="1" applyFont="1" applyAlignment="1">
      <alignment vertical="center"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49" fontId="2" fillId="36" borderId="22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 applyProtection="1" quotePrefix="1">
      <alignment horizontal="right" vertical="center"/>
      <protection/>
    </xf>
    <xf numFmtId="49" fontId="2" fillId="0" borderId="0" xfId="0" applyNumberFormat="1" applyFont="1" applyFill="1" applyBorder="1" applyAlignment="1" applyProtection="1" quotePrefix="1">
      <alignment horizontal="right" vertical="center"/>
      <protection/>
    </xf>
    <xf numFmtId="49" fontId="2" fillId="0" borderId="22" xfId="0" applyNumberFormat="1" applyFont="1" applyFill="1" applyBorder="1" applyAlignment="1" applyProtection="1">
      <alignment horizontal="left" vertical="center" wrapText="1" shrinkToFit="1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 shrinkToFi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36" borderId="22" xfId="0" applyNumberFormat="1" applyFont="1" applyFill="1" applyBorder="1" applyAlignment="1" applyProtection="1" quotePrefix="1">
      <alignment horizontal="center" vertical="center"/>
      <protection/>
    </xf>
    <xf numFmtId="49" fontId="2" fillId="37" borderId="22" xfId="0" applyNumberFormat="1" applyFont="1" applyFill="1" applyBorder="1" applyAlignment="1" applyProtection="1">
      <alignment horizontal="center" vertical="center" wrapText="1" shrinkToFit="1"/>
      <protection/>
    </xf>
    <xf numFmtId="49" fontId="2" fillId="0" borderId="0" xfId="0" applyNumberFormat="1" applyFont="1" applyAlignment="1" applyProtection="1">
      <alignment vertical="center"/>
      <protection hidden="1"/>
    </xf>
    <xf numFmtId="49" fontId="10" fillId="0" borderId="35" xfId="0" applyNumberFormat="1" applyFont="1" applyBorder="1" applyAlignment="1" applyProtection="1">
      <alignment horizontal="center" vertical="center"/>
      <protection/>
    </xf>
    <xf numFmtId="49" fontId="10" fillId="0" borderId="36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 wrapText="1" shrinkToFit="1"/>
      <protection/>
    </xf>
    <xf numFmtId="49" fontId="10" fillId="0" borderId="37" xfId="0" applyNumberFormat="1" applyFont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 shrinkToFit="1"/>
      <protection/>
    </xf>
    <xf numFmtId="49" fontId="2" fillId="36" borderId="22" xfId="0" applyNumberFormat="1" applyFont="1" applyFill="1" applyBorder="1" applyAlignment="1" applyProtection="1">
      <alignment horizontal="center" vertical="center"/>
      <protection locked="0"/>
    </xf>
    <xf numFmtId="49" fontId="2" fillId="36" borderId="22" xfId="0" applyNumberFormat="1" applyFont="1" applyFill="1" applyBorder="1" applyAlignment="1" applyProtection="1">
      <alignment vertical="center"/>
      <protection locked="0"/>
    </xf>
    <xf numFmtId="49" fontId="2" fillId="36" borderId="22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49" fontId="10" fillId="0" borderId="38" xfId="0" applyNumberFormat="1" applyFont="1" applyBorder="1" applyAlignment="1" applyProtection="1">
      <alignment horizontal="center" vertical="center"/>
      <protection/>
    </xf>
    <xf numFmtId="49" fontId="10" fillId="0" borderId="39" xfId="0" applyNumberFormat="1" applyFont="1" applyBorder="1" applyAlignment="1" applyProtection="1">
      <alignment horizontal="center" vertical="center"/>
      <protection/>
    </xf>
    <xf numFmtId="49" fontId="10" fillId="0" borderId="40" xfId="0" applyNumberFormat="1" applyFont="1" applyBorder="1" applyAlignment="1" applyProtection="1">
      <alignment horizontal="center" vertical="center"/>
      <protection/>
    </xf>
    <xf numFmtId="49" fontId="10" fillId="0" borderId="41" xfId="0" applyNumberFormat="1" applyFont="1" applyBorder="1" applyAlignment="1" applyProtection="1">
      <alignment horizontal="center" vertical="center"/>
      <protection/>
    </xf>
    <xf numFmtId="49" fontId="2" fillId="0" borderId="42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43" xfId="0" applyNumberFormat="1" applyFont="1" applyFill="1" applyBorder="1" applyAlignment="1" applyProtection="1">
      <alignment horizontal="center" vertical="center" wrapText="1" shrinkToFit="1"/>
      <protection/>
    </xf>
    <xf numFmtId="49" fontId="2" fillId="37" borderId="22" xfId="0" applyNumberFormat="1" applyFont="1" applyFill="1" applyBorder="1" applyAlignment="1" applyProtection="1">
      <alignment horizontal="left" vertical="center" wrapText="1" shrinkToFit="1"/>
      <protection/>
    </xf>
    <xf numFmtId="0" fontId="48" fillId="0" borderId="44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/>
    </xf>
    <xf numFmtId="0" fontId="0" fillId="36" borderId="0" xfId="0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3"/>
  <sheetViews>
    <sheetView tabSelected="1" zoomScale="70" zoomScaleNormal="70" zoomScaleSheetLayoutView="70" zoomScalePageLayoutView="0" workbookViewId="0" topLeftCell="D1">
      <selection activeCell="U55" sqref="U55"/>
    </sheetView>
  </sheetViews>
  <sheetFormatPr defaultColWidth="9.140625" defaultRowHeight="15"/>
  <cols>
    <col min="2" max="2" width="14.8515625" style="0" customWidth="1"/>
    <col min="3" max="3" width="15.421875" style="0" bestFit="1" customWidth="1"/>
    <col min="4" max="4" width="5.28125" style="0" bestFit="1" customWidth="1"/>
    <col min="5" max="5" width="5.8515625" style="0" customWidth="1"/>
    <col min="6" max="6" width="7.8515625" style="0" customWidth="1"/>
    <col min="7" max="7" width="11.140625" style="0" customWidth="1"/>
    <col min="9" max="9" width="10.140625" style="0" customWidth="1"/>
    <col min="10" max="10" width="16.421875" style="0" customWidth="1"/>
    <col min="12" max="12" width="10.7109375" style="0" customWidth="1"/>
    <col min="13" max="13" width="16.421875" style="0" customWidth="1"/>
    <col min="15" max="15" width="12.00390625" style="0" customWidth="1"/>
    <col min="16" max="16" width="16.421875" style="0" customWidth="1"/>
    <col min="20" max="21" width="12.421875" style="0" bestFit="1" customWidth="1"/>
    <col min="22" max="23" width="5.57421875" style="0" bestFit="1" customWidth="1"/>
    <col min="24" max="24" width="25.00390625" style="0" bestFit="1" customWidth="1"/>
  </cols>
  <sheetData>
    <row r="1" spans="1:23" ht="28.5" customHeight="1">
      <c r="A1" s="2" t="s">
        <v>36</v>
      </c>
      <c r="C1" s="3"/>
      <c r="D1" s="3"/>
      <c r="E1" s="3"/>
      <c r="F1" s="3"/>
      <c r="G1" s="3"/>
      <c r="H1" s="3"/>
      <c r="I1" s="3"/>
      <c r="J1" s="3"/>
      <c r="K1" s="46"/>
      <c r="L1" s="46"/>
      <c r="M1" s="46"/>
      <c r="N1" s="46"/>
      <c r="O1" s="107" t="s">
        <v>43</v>
      </c>
      <c r="P1" s="107"/>
      <c r="Q1" s="107"/>
      <c r="R1" s="48"/>
      <c r="S1" s="48"/>
      <c r="T1" s="4"/>
      <c r="U1" s="4"/>
      <c r="V1" s="4"/>
      <c r="W1" s="4"/>
    </row>
    <row r="2" spans="1:23" ht="15">
      <c r="A2" s="6" t="s">
        <v>0</v>
      </c>
      <c r="B2" s="106" t="s">
        <v>44</v>
      </c>
      <c r="C2" s="106"/>
      <c r="D2" s="106"/>
      <c r="E2" s="106"/>
      <c r="F2" s="49"/>
      <c r="G2" s="97" t="s">
        <v>217</v>
      </c>
      <c r="H2" s="113"/>
      <c r="I2" s="113"/>
      <c r="J2" s="113"/>
      <c r="K2" s="113"/>
      <c r="L2" s="104"/>
      <c r="M2" s="105" t="s">
        <v>1</v>
      </c>
      <c r="N2" s="105"/>
      <c r="O2" s="114"/>
      <c r="P2" s="114"/>
      <c r="Q2" s="114"/>
      <c r="R2" s="10" t="s">
        <v>2</v>
      </c>
      <c r="T2" s="5"/>
      <c r="U2" s="5"/>
      <c r="V2" s="5"/>
      <c r="W2" s="5"/>
    </row>
    <row r="3" spans="1:19" ht="15">
      <c r="A3" s="5"/>
      <c r="B3" s="6"/>
      <c r="C3" s="110"/>
      <c r="D3" s="110"/>
      <c r="E3" s="110"/>
      <c r="F3" s="110"/>
      <c r="G3" s="7"/>
      <c r="H3" s="8"/>
      <c r="I3" s="42"/>
      <c r="J3" s="42"/>
      <c r="K3" s="42"/>
      <c r="L3" s="42"/>
      <c r="M3" s="105" t="s">
        <v>42</v>
      </c>
      <c r="N3" s="105"/>
      <c r="O3" s="115"/>
      <c r="P3" s="115"/>
      <c r="Q3" s="115"/>
      <c r="R3" s="50"/>
      <c r="S3" s="5"/>
    </row>
    <row r="4" spans="1:19" ht="15">
      <c r="A4" s="5"/>
      <c r="B4" s="6"/>
      <c r="C4" s="100" t="s">
        <v>210</v>
      </c>
      <c r="D4" s="122">
        <f>COUNTIF($E$13:$E$62,"1")+(COUNTIF('申込一覧表 (2ページ目)'!$E$9:$E$58,"1"))</f>
        <v>0</v>
      </c>
      <c r="E4" s="123"/>
      <c r="F4" s="116" t="s">
        <v>214</v>
      </c>
      <c r="G4" s="117"/>
      <c r="H4" s="117"/>
      <c r="I4" s="117"/>
      <c r="J4" s="117"/>
      <c r="K4" s="42"/>
      <c r="L4" s="42"/>
      <c r="M4" s="42"/>
      <c r="N4" s="3"/>
      <c r="O4" s="99"/>
      <c r="P4" s="50"/>
      <c r="Q4" s="50"/>
      <c r="R4" s="50"/>
      <c r="S4" s="5"/>
    </row>
    <row r="5" spans="1:19" ht="15">
      <c r="A5" s="5"/>
      <c r="B5" s="6"/>
      <c r="C5" s="100" t="s">
        <v>211</v>
      </c>
      <c r="D5" s="122">
        <f>COUNTIF($E$13:$E$62,"２")+(COUNTIF('申込一覧表 (2ページ目)'!$E$9:$E$58,"２"))</f>
        <v>0</v>
      </c>
      <c r="E5" s="123"/>
      <c r="F5" s="49"/>
      <c r="G5" s="7"/>
      <c r="H5" s="8"/>
      <c r="I5" s="42"/>
      <c r="J5" s="42"/>
      <c r="K5" s="42"/>
      <c r="L5" s="42"/>
      <c r="M5" s="42"/>
      <c r="N5" s="3"/>
      <c r="O5" s="99"/>
      <c r="P5" s="50"/>
      <c r="Q5" s="50"/>
      <c r="R5" s="50"/>
      <c r="S5" s="5"/>
    </row>
    <row r="6" spans="1:19" ht="15">
      <c r="A6" s="5"/>
      <c r="B6" s="6"/>
      <c r="C6" s="100" t="s">
        <v>212</v>
      </c>
      <c r="D6" s="122">
        <f>COUNTA($I$13:$I$62)+(COUNTA('申込一覧表 (2ページ目)'!$I$9:$I$58))+COUNTA($L$13:$L$62)+(COUNTA('申込一覧表 (2ページ目)'!$L$9:$L$58))+COUNTA($O$13:$O$62)+(COUNTA('申込一覧表 (2ページ目)'!$O$9:$O$58))</f>
        <v>0</v>
      </c>
      <c r="E6" s="123"/>
      <c r="F6" s="49"/>
      <c r="G6" s="7"/>
      <c r="H6" s="8"/>
      <c r="I6" s="42"/>
      <c r="J6" s="42"/>
      <c r="K6" s="42"/>
      <c r="L6" s="42"/>
      <c r="M6" s="42"/>
      <c r="N6" s="3"/>
      <c r="O6" s="9"/>
      <c r="P6" s="96"/>
      <c r="Q6" s="96"/>
      <c r="R6" s="96"/>
      <c r="S6" s="5"/>
    </row>
    <row r="7" spans="1:19" ht="15">
      <c r="A7" s="5"/>
      <c r="B7" s="6"/>
      <c r="C7" s="100" t="s">
        <v>213</v>
      </c>
      <c r="D7" s="112">
        <f>COUNTA('リレー申込表'!A12:A23)</f>
        <v>0</v>
      </c>
      <c r="E7" s="112"/>
      <c r="F7" s="100" t="s">
        <v>216</v>
      </c>
      <c r="G7" s="103">
        <f>IF(D6="","",D6*1000+D7*1500)</f>
        <v>0</v>
      </c>
      <c r="H7" s="8"/>
      <c r="I7" s="42"/>
      <c r="J7" s="42"/>
      <c r="K7" s="42"/>
      <c r="L7" s="42"/>
      <c r="M7" s="42"/>
      <c r="N7" s="3"/>
      <c r="O7" s="9"/>
      <c r="P7" s="96"/>
      <c r="Q7" s="96"/>
      <c r="R7" s="96"/>
      <c r="S7" s="5"/>
    </row>
    <row r="8" spans="1:19" ht="15.75" thickBot="1">
      <c r="A8" s="5"/>
      <c r="B8" s="6"/>
      <c r="C8" s="49"/>
      <c r="D8" s="102"/>
      <c r="E8" s="102"/>
      <c r="F8" s="49"/>
      <c r="G8" s="7"/>
      <c r="H8" s="8"/>
      <c r="I8" s="42"/>
      <c r="J8" s="42"/>
      <c r="K8" s="42"/>
      <c r="L8" s="42"/>
      <c r="M8" s="42"/>
      <c r="N8" s="3"/>
      <c r="O8" s="9"/>
      <c r="P8" s="96"/>
      <c r="Q8" s="96"/>
      <c r="R8" s="96"/>
      <c r="S8" s="5"/>
    </row>
    <row r="9" spans="1:23" ht="15.75" thickBot="1">
      <c r="A9" s="11" t="s">
        <v>3</v>
      </c>
      <c r="B9" s="12"/>
      <c r="C9" s="13"/>
      <c r="D9" s="101"/>
      <c r="E9" s="14"/>
      <c r="F9" s="14"/>
      <c r="G9" s="14"/>
      <c r="H9" s="14"/>
      <c r="I9" s="108" t="s">
        <v>4</v>
      </c>
      <c r="J9" s="109"/>
      <c r="K9" s="111"/>
      <c r="L9" s="108" t="s">
        <v>5</v>
      </c>
      <c r="M9" s="109"/>
      <c r="N9" s="111"/>
      <c r="O9" s="108" t="s">
        <v>6</v>
      </c>
      <c r="P9" s="109"/>
      <c r="Q9" s="109"/>
      <c r="R9" s="108" t="s">
        <v>90</v>
      </c>
      <c r="S9" s="111"/>
      <c r="T9" s="5"/>
      <c r="U9" s="5" t="s">
        <v>112</v>
      </c>
      <c r="V9" s="5"/>
      <c r="W9" s="5"/>
    </row>
    <row r="10" spans="1:24" ht="15.75" thickBot="1">
      <c r="A10" s="15"/>
      <c r="B10" s="16" t="s">
        <v>8</v>
      </c>
      <c r="C10" s="16" t="s">
        <v>9</v>
      </c>
      <c r="D10" s="16" t="s">
        <v>40</v>
      </c>
      <c r="E10" s="16" t="s">
        <v>10</v>
      </c>
      <c r="F10" s="16" t="s">
        <v>11</v>
      </c>
      <c r="G10" s="16" t="s">
        <v>12</v>
      </c>
      <c r="H10" s="16" t="s">
        <v>13</v>
      </c>
      <c r="I10" s="16" t="s">
        <v>14</v>
      </c>
      <c r="J10" s="17" t="str">
        <f>VLOOKUP(I10,U:X,4,FALSE)</f>
        <v>100m</v>
      </c>
      <c r="K10" s="16" t="s">
        <v>15</v>
      </c>
      <c r="L10" s="16" t="s">
        <v>16</v>
      </c>
      <c r="M10" s="17" t="str">
        <f>VLOOKUP(L10,U:X,4,FALSE)</f>
        <v>走高跳</v>
      </c>
      <c r="N10" s="16" t="s">
        <v>17</v>
      </c>
      <c r="O10" s="16" t="s">
        <v>68</v>
      </c>
      <c r="P10" s="18" t="str">
        <f>VLOOKUP(O10,U:X,4,FALSE)</f>
        <v>やり投(男0.800kg)</v>
      </c>
      <c r="Q10" s="68" t="s">
        <v>18</v>
      </c>
      <c r="R10" s="118"/>
      <c r="S10" s="119"/>
      <c r="U10" s="51" t="s">
        <v>48</v>
      </c>
      <c r="V10" s="52" t="s">
        <v>49</v>
      </c>
      <c r="W10" s="53" t="s">
        <v>50</v>
      </c>
      <c r="X10" s="54" t="s">
        <v>7</v>
      </c>
    </row>
    <row r="11" spans="1:24" ht="15.75" thickBot="1">
      <c r="A11" s="11"/>
      <c r="B11" s="19"/>
      <c r="C11" s="19"/>
      <c r="D11" s="19"/>
      <c r="E11" s="19"/>
      <c r="F11" s="19"/>
      <c r="G11" s="19"/>
      <c r="H11" s="19"/>
      <c r="I11" s="19"/>
      <c r="J11" s="20"/>
      <c r="K11" s="21" t="s">
        <v>19</v>
      </c>
      <c r="L11" s="19"/>
      <c r="M11" s="20"/>
      <c r="N11" s="19"/>
      <c r="O11" s="19"/>
      <c r="P11" s="20"/>
      <c r="Q11" s="19"/>
      <c r="R11" s="120"/>
      <c r="S11" s="121"/>
      <c r="T11" s="5"/>
      <c r="U11" s="55" t="s">
        <v>51</v>
      </c>
      <c r="V11" s="56" t="s">
        <v>52</v>
      </c>
      <c r="W11" s="57" t="s">
        <v>52</v>
      </c>
      <c r="X11" s="55" t="s">
        <v>53</v>
      </c>
    </row>
    <row r="12" spans="1:24" ht="15.75" thickBot="1">
      <c r="A12" s="22" t="s">
        <v>37</v>
      </c>
      <c r="B12" s="23" t="s">
        <v>20</v>
      </c>
      <c r="C12" s="23" t="s">
        <v>21</v>
      </c>
      <c r="D12" s="23" t="s">
        <v>41</v>
      </c>
      <c r="E12" s="23" t="s">
        <v>22</v>
      </c>
      <c r="F12" s="23" t="s">
        <v>23</v>
      </c>
      <c r="G12" s="24" t="s">
        <v>24</v>
      </c>
      <c r="H12" s="24" t="s">
        <v>25</v>
      </c>
      <c r="I12" s="25" t="s">
        <v>26</v>
      </c>
      <c r="J12" s="26" t="s">
        <v>27</v>
      </c>
      <c r="K12" s="27" t="s">
        <v>28</v>
      </c>
      <c r="L12" s="25" t="s">
        <v>26</v>
      </c>
      <c r="M12" s="26" t="s">
        <v>27</v>
      </c>
      <c r="N12" s="27" t="s">
        <v>28</v>
      </c>
      <c r="O12" s="25" t="s">
        <v>26</v>
      </c>
      <c r="P12" s="26" t="s">
        <v>27</v>
      </c>
      <c r="Q12" s="25" t="s">
        <v>28</v>
      </c>
      <c r="R12" s="66" t="s">
        <v>88</v>
      </c>
      <c r="S12" s="67" t="s">
        <v>89</v>
      </c>
      <c r="T12" s="5"/>
      <c r="U12" s="55" t="s">
        <v>54</v>
      </c>
      <c r="V12" s="56" t="s">
        <v>52</v>
      </c>
      <c r="W12" s="57" t="s">
        <v>52</v>
      </c>
      <c r="X12" s="55" t="s">
        <v>55</v>
      </c>
    </row>
    <row r="13" spans="1:24" ht="15">
      <c r="A13" s="43">
        <v>1</v>
      </c>
      <c r="B13" s="29"/>
      <c r="C13" s="29"/>
      <c r="D13" s="29"/>
      <c r="E13" s="30"/>
      <c r="F13" s="29"/>
      <c r="G13" s="29"/>
      <c r="H13" s="29"/>
      <c r="I13" s="31"/>
      <c r="J13" s="32">
        <f>IF(I13="","",VLOOKUP(I13,U:X,4,FALSE))</f>
      </c>
      <c r="K13" s="33"/>
      <c r="L13" s="31"/>
      <c r="M13" s="32">
        <f>IF(L13="","",VLOOKUP(L13,U:X,4,FALSE))</f>
      </c>
      <c r="N13" s="33"/>
      <c r="O13" s="31"/>
      <c r="P13" s="32">
        <f>IF(O13="","",VLOOKUP(O13,U:X,4,FALSE))</f>
      </c>
      <c r="Q13" s="50"/>
      <c r="R13" s="64"/>
      <c r="S13" s="65"/>
      <c r="T13" s="28" t="s">
        <v>29</v>
      </c>
      <c r="U13" s="55" t="s">
        <v>30</v>
      </c>
      <c r="V13" s="56" t="s">
        <v>52</v>
      </c>
      <c r="W13" s="57" t="s">
        <v>52</v>
      </c>
      <c r="X13" s="55" t="s">
        <v>47</v>
      </c>
    </row>
    <row r="14" spans="1:24" ht="15">
      <c r="A14" s="44">
        <v>2</v>
      </c>
      <c r="B14" s="34"/>
      <c r="C14" s="35"/>
      <c r="D14" s="35"/>
      <c r="E14" s="36"/>
      <c r="F14" s="35"/>
      <c r="G14" s="35"/>
      <c r="H14" s="35"/>
      <c r="I14" s="37"/>
      <c r="J14" s="32">
        <f>IF(I14="","",VLOOKUP(I14,U:X,4,FALSE))</f>
      </c>
      <c r="K14" s="38"/>
      <c r="L14" s="37"/>
      <c r="M14" s="32">
        <f>IF(L14="","",VLOOKUP(L14,U:X,4,FALSE))</f>
      </c>
      <c r="N14" s="38"/>
      <c r="O14" s="37"/>
      <c r="P14" s="32">
        <f>IF(O14="","",VLOOKUP(O14,U:X,4,FALSE))</f>
      </c>
      <c r="Q14" s="59"/>
      <c r="R14" s="60"/>
      <c r="S14" s="61"/>
      <c r="T14" s="5"/>
      <c r="U14" s="55" t="s">
        <v>45</v>
      </c>
      <c r="V14" s="56" t="s">
        <v>52</v>
      </c>
      <c r="W14" s="57" t="s">
        <v>52</v>
      </c>
      <c r="X14" s="55" t="s">
        <v>46</v>
      </c>
    </row>
    <row r="15" spans="1:24" ht="15">
      <c r="A15" s="44">
        <v>3</v>
      </c>
      <c r="B15" s="35"/>
      <c r="C15" s="35"/>
      <c r="D15" s="35"/>
      <c r="E15" s="36"/>
      <c r="F15" s="35"/>
      <c r="G15" s="35"/>
      <c r="H15" s="35"/>
      <c r="I15" s="37"/>
      <c r="J15" s="32">
        <f>IF(I15="","",VLOOKUP(I15,U:X,4,FALSE))</f>
      </c>
      <c r="K15" s="38"/>
      <c r="L15" s="37"/>
      <c r="M15" s="32">
        <f>IF(L15="","",VLOOKUP(L15,U:X,4,FALSE))</f>
      </c>
      <c r="N15" s="38"/>
      <c r="O15" s="37"/>
      <c r="P15" s="32">
        <f>IF(O15="","",VLOOKUP(O15,U:X,4,FALSE))</f>
      </c>
      <c r="Q15" s="59"/>
      <c r="R15" s="60"/>
      <c r="S15" s="61"/>
      <c r="T15" s="5"/>
      <c r="U15" s="55" t="s">
        <v>31</v>
      </c>
      <c r="V15" s="56" t="s">
        <v>52</v>
      </c>
      <c r="W15" s="57" t="s">
        <v>52</v>
      </c>
      <c r="X15" s="55" t="s">
        <v>75</v>
      </c>
    </row>
    <row r="16" spans="1:24" ht="15">
      <c r="A16" s="44">
        <v>4</v>
      </c>
      <c r="B16" s="35"/>
      <c r="C16" s="35"/>
      <c r="D16" s="35"/>
      <c r="E16" s="36"/>
      <c r="F16" s="35"/>
      <c r="G16" s="35"/>
      <c r="H16" s="35"/>
      <c r="I16" s="37"/>
      <c r="J16" s="32">
        <f>IF(I16="","",VLOOKUP(I16,U:X,4,FALSE))</f>
      </c>
      <c r="K16" s="38"/>
      <c r="L16" s="37"/>
      <c r="M16" s="32">
        <f>IF(L16="","",VLOOKUP(L16,U:X,4,FALSE))</f>
      </c>
      <c r="N16" s="38"/>
      <c r="O16" s="37"/>
      <c r="P16" s="32">
        <f>IF(O16="","",VLOOKUP(O16,U:X,4,FALSE))</f>
      </c>
      <c r="Q16" s="59"/>
      <c r="R16" s="60"/>
      <c r="S16" s="61"/>
      <c r="T16" s="5"/>
      <c r="U16" s="55" t="s">
        <v>33</v>
      </c>
      <c r="V16" s="56"/>
      <c r="W16" s="57" t="s">
        <v>52</v>
      </c>
      <c r="X16" s="55" t="s">
        <v>56</v>
      </c>
    </row>
    <row r="17" spans="1:24" ht="13.5">
      <c r="A17" s="44">
        <v>5</v>
      </c>
      <c r="B17" s="35"/>
      <c r="C17" s="35"/>
      <c r="D17" s="35"/>
      <c r="E17" s="36"/>
      <c r="F17" s="35"/>
      <c r="G17" s="35"/>
      <c r="H17" s="35"/>
      <c r="I17" s="37"/>
      <c r="J17" s="32">
        <f>IF(I17="","",VLOOKUP(I17,U:X,4,FALSE))</f>
      </c>
      <c r="K17" s="38"/>
      <c r="L17" s="37"/>
      <c r="M17" s="32">
        <f>IF(L17="","",VLOOKUP(L17,U:X,4,FALSE))</f>
      </c>
      <c r="N17" s="38"/>
      <c r="O17" s="37"/>
      <c r="P17" s="32">
        <f>IF(O17="","",VLOOKUP(O17,U:X,4,FALSE))</f>
      </c>
      <c r="Q17" s="59"/>
      <c r="R17" s="60"/>
      <c r="S17" s="61"/>
      <c r="T17" s="5"/>
      <c r="U17" s="55" t="s">
        <v>57</v>
      </c>
      <c r="V17" s="56" t="s">
        <v>52</v>
      </c>
      <c r="W17" s="57"/>
      <c r="X17" s="55" t="s">
        <v>58</v>
      </c>
    </row>
    <row r="18" spans="1:24" ht="13.5">
      <c r="A18" s="44">
        <v>6</v>
      </c>
      <c r="B18" s="35"/>
      <c r="C18" s="35"/>
      <c r="D18" s="35"/>
      <c r="E18" s="36"/>
      <c r="F18" s="35"/>
      <c r="G18" s="35"/>
      <c r="H18" s="35"/>
      <c r="I18" s="37"/>
      <c r="J18" s="32">
        <f>IF(I18="","",VLOOKUP(I18,U:X,4,FALSE))</f>
      </c>
      <c r="K18" s="38"/>
      <c r="L18" s="37"/>
      <c r="M18" s="32">
        <f>IF(L18="","",VLOOKUP(L18,U:X,4,FALSE))</f>
      </c>
      <c r="N18" s="38"/>
      <c r="O18" s="37"/>
      <c r="P18" s="32">
        <f>IF(O18="","",VLOOKUP(O18,U:X,4,FALSE))</f>
      </c>
      <c r="Q18" s="59"/>
      <c r="R18" s="60"/>
      <c r="S18" s="61"/>
      <c r="T18" s="5"/>
      <c r="U18" s="55" t="s">
        <v>74</v>
      </c>
      <c r="V18" s="56" t="s">
        <v>52</v>
      </c>
      <c r="W18" s="57"/>
      <c r="X18" s="55" t="s">
        <v>76</v>
      </c>
    </row>
    <row r="19" spans="1:24" ht="13.5">
      <c r="A19" s="44">
        <v>7</v>
      </c>
      <c r="B19" s="40"/>
      <c r="C19" s="40"/>
      <c r="D19" s="40"/>
      <c r="E19" s="41"/>
      <c r="G19" s="35"/>
      <c r="H19" s="40"/>
      <c r="I19" s="37"/>
      <c r="J19" s="32">
        <f>IF(I19="","",VLOOKUP(I19,U:X,4,FALSE))</f>
      </c>
      <c r="K19" s="38"/>
      <c r="L19" s="37"/>
      <c r="M19" s="32">
        <f>IF(L19="","",VLOOKUP(L19,U:X,4,FALSE))</f>
      </c>
      <c r="N19" s="38"/>
      <c r="O19" s="37"/>
      <c r="P19" s="32">
        <f>IF(O19="","",VLOOKUP(O19,U:X,4,FALSE))</f>
      </c>
      <c r="Q19" s="59"/>
      <c r="R19" s="60"/>
      <c r="S19" s="61"/>
      <c r="T19" s="5"/>
      <c r="U19" s="55" t="s">
        <v>78</v>
      </c>
      <c r="V19" s="56"/>
      <c r="W19" s="57" t="s">
        <v>52</v>
      </c>
      <c r="X19" s="55" t="s">
        <v>77</v>
      </c>
    </row>
    <row r="20" spans="1:24" ht="13.5">
      <c r="A20" s="44">
        <v>8</v>
      </c>
      <c r="B20" s="40"/>
      <c r="C20" s="40"/>
      <c r="D20" s="40"/>
      <c r="E20" s="41"/>
      <c r="F20" s="35"/>
      <c r="G20" s="35"/>
      <c r="H20" s="40"/>
      <c r="I20" s="37"/>
      <c r="J20" s="32">
        <f>IF(I20="","",VLOOKUP(I20,U:X,4,FALSE))</f>
      </c>
      <c r="K20" s="38"/>
      <c r="L20" s="37"/>
      <c r="M20" s="32">
        <f>IF(L20="","",VLOOKUP(L20,U:X,4,FALSE))</f>
      </c>
      <c r="N20" s="38"/>
      <c r="O20" s="37"/>
      <c r="P20" s="32">
        <f>IF(O20="","",VLOOKUP(O20,U:X,4,FALSE))</f>
      </c>
      <c r="Q20" s="59"/>
      <c r="R20" s="60"/>
      <c r="S20" s="61"/>
      <c r="T20" s="5"/>
      <c r="U20" s="55" t="s">
        <v>59</v>
      </c>
      <c r="V20" s="56" t="s">
        <v>52</v>
      </c>
      <c r="W20" s="57"/>
      <c r="X20" s="55" t="s">
        <v>60</v>
      </c>
    </row>
    <row r="21" spans="1:24" ht="13.5">
      <c r="A21" s="44">
        <v>9</v>
      </c>
      <c r="B21" s="40"/>
      <c r="C21" s="40"/>
      <c r="D21" s="40"/>
      <c r="E21" s="41"/>
      <c r="F21" s="35"/>
      <c r="G21" s="35"/>
      <c r="H21" s="40"/>
      <c r="I21" s="39"/>
      <c r="J21" s="32">
        <f>IF(I21="","",VLOOKUP(I21,U:X,4,FALSE))</f>
      </c>
      <c r="K21" s="38"/>
      <c r="L21" s="39"/>
      <c r="M21" s="32">
        <f>IF(L21="","",VLOOKUP(L21,U:X,4,FALSE))</f>
      </c>
      <c r="N21" s="38"/>
      <c r="O21" s="39"/>
      <c r="P21" s="32">
        <f>IF(O21="","",VLOOKUP(O21,U:X,4,FALSE))</f>
      </c>
      <c r="Q21" s="59"/>
      <c r="R21" s="60"/>
      <c r="S21" s="61"/>
      <c r="T21" s="5"/>
      <c r="U21" s="55" t="s">
        <v>61</v>
      </c>
      <c r="V21" s="56"/>
      <c r="W21" s="57" t="s">
        <v>52</v>
      </c>
      <c r="X21" s="55" t="s">
        <v>62</v>
      </c>
    </row>
    <row r="22" spans="1:24" ht="13.5">
      <c r="A22" s="44">
        <v>10</v>
      </c>
      <c r="B22" s="40"/>
      <c r="C22" s="40"/>
      <c r="D22" s="40"/>
      <c r="E22" s="41"/>
      <c r="F22" s="35"/>
      <c r="G22" s="35"/>
      <c r="H22" s="40"/>
      <c r="I22" s="39"/>
      <c r="J22" s="32">
        <f>IF(I22="","",VLOOKUP(I22,U:X,4,FALSE))</f>
      </c>
      <c r="K22" s="38"/>
      <c r="L22" s="39"/>
      <c r="M22" s="32">
        <f>IF(L22="","",VLOOKUP(L22,U:X,4,FALSE))</f>
      </c>
      <c r="N22" s="38"/>
      <c r="O22" s="39"/>
      <c r="P22" s="32">
        <f>IF(O22="","",VLOOKUP(O22,U:X,4,FALSE))</f>
      </c>
      <c r="Q22" s="59"/>
      <c r="R22" s="60"/>
      <c r="S22" s="61"/>
      <c r="T22" s="5"/>
      <c r="U22" s="55" t="s">
        <v>79</v>
      </c>
      <c r="V22" s="56" t="s">
        <v>80</v>
      </c>
      <c r="W22" s="57"/>
      <c r="X22" s="55" t="s">
        <v>81</v>
      </c>
    </row>
    <row r="23" spans="1:24" ht="13.5">
      <c r="A23" s="44">
        <v>11</v>
      </c>
      <c r="B23" s="40"/>
      <c r="C23" s="40"/>
      <c r="D23" s="40"/>
      <c r="E23" s="41"/>
      <c r="F23" s="35"/>
      <c r="G23" s="35"/>
      <c r="H23" s="40"/>
      <c r="I23" s="39"/>
      <c r="J23" s="32">
        <f>IF(I23="","",VLOOKUP(I23,U:X,4,FALSE))</f>
      </c>
      <c r="K23" s="38"/>
      <c r="L23" s="39"/>
      <c r="M23" s="32">
        <f>IF(L23="","",VLOOKUP(L23,U:X,4,FALSE))</f>
      </c>
      <c r="N23" s="38"/>
      <c r="O23" s="39"/>
      <c r="P23" s="32">
        <f>IF(O23="","",VLOOKUP(O23,U:X,4,FALSE))</f>
      </c>
      <c r="Q23" s="59"/>
      <c r="R23" s="60"/>
      <c r="S23" s="61"/>
      <c r="T23" s="5"/>
      <c r="U23" s="55" t="s">
        <v>16</v>
      </c>
      <c r="V23" s="56" t="s">
        <v>52</v>
      </c>
      <c r="W23" s="57" t="s">
        <v>52</v>
      </c>
      <c r="X23" s="55" t="s">
        <v>83</v>
      </c>
    </row>
    <row r="24" spans="1:24" ht="13.5">
      <c r="A24" s="44">
        <v>12</v>
      </c>
      <c r="B24" s="40"/>
      <c r="C24" s="40"/>
      <c r="D24" s="40"/>
      <c r="E24" s="41"/>
      <c r="F24" s="35"/>
      <c r="G24" s="35"/>
      <c r="H24" s="40"/>
      <c r="I24" s="39"/>
      <c r="J24" s="32">
        <f>IF(I24="","",VLOOKUP(I24,U:X,4,FALSE))</f>
      </c>
      <c r="K24" s="38"/>
      <c r="L24" s="39"/>
      <c r="M24" s="32">
        <f>IF(L24="","",VLOOKUP(L24,U:X,4,FALSE))</f>
      </c>
      <c r="N24" s="38"/>
      <c r="O24" s="39"/>
      <c r="P24" s="32">
        <f>IF(O24="","",VLOOKUP(O24,U:X,4,FALSE))</f>
      </c>
      <c r="Q24" s="59"/>
      <c r="R24" s="60"/>
      <c r="S24" s="61"/>
      <c r="T24" s="5"/>
      <c r="U24" s="55" t="s">
        <v>82</v>
      </c>
      <c r="V24" s="56" t="s">
        <v>52</v>
      </c>
      <c r="W24" s="57" t="s">
        <v>52</v>
      </c>
      <c r="X24" s="55" t="s">
        <v>84</v>
      </c>
    </row>
    <row r="25" spans="1:24" ht="13.5">
      <c r="A25" s="44">
        <v>13</v>
      </c>
      <c r="B25" s="40"/>
      <c r="C25" s="40"/>
      <c r="D25" s="40"/>
      <c r="E25" s="41"/>
      <c r="F25" s="35"/>
      <c r="G25" s="35"/>
      <c r="H25" s="40"/>
      <c r="I25" s="39"/>
      <c r="J25" s="32">
        <f>IF(I25="","",VLOOKUP(I25,U:X,4,FALSE))</f>
      </c>
      <c r="K25" s="38"/>
      <c r="L25" s="39"/>
      <c r="M25" s="32">
        <f>IF(L25="","",VLOOKUP(L25,U:X,4,FALSE))</f>
      </c>
      <c r="N25" s="38"/>
      <c r="O25" s="39"/>
      <c r="P25" s="32">
        <f>IF(O25="","",VLOOKUP(O25,U:X,4,FALSE))</f>
      </c>
      <c r="Q25" s="59"/>
      <c r="R25" s="60"/>
      <c r="S25" s="61"/>
      <c r="T25" s="5"/>
      <c r="U25" s="55" t="s">
        <v>63</v>
      </c>
      <c r="V25" s="56" t="s">
        <v>52</v>
      </c>
      <c r="W25" s="57" t="s">
        <v>52</v>
      </c>
      <c r="X25" s="55" t="s">
        <v>64</v>
      </c>
    </row>
    <row r="26" spans="1:24" ht="13.5">
      <c r="A26" s="44">
        <v>14</v>
      </c>
      <c r="B26" s="40"/>
      <c r="C26" s="40"/>
      <c r="D26" s="40"/>
      <c r="E26" s="41"/>
      <c r="F26" s="35"/>
      <c r="G26" s="35"/>
      <c r="H26" s="40"/>
      <c r="I26" s="39"/>
      <c r="J26" s="32">
        <f>IF(I26="","",VLOOKUP(I26,U:X,4,FALSE))</f>
      </c>
      <c r="K26" s="38"/>
      <c r="L26" s="39"/>
      <c r="M26" s="32">
        <f>IF(L26="","",VLOOKUP(L26,U:X,4,FALSE))</f>
      </c>
      <c r="N26" s="38"/>
      <c r="O26" s="39"/>
      <c r="P26" s="32">
        <f>IF(O26="","",VLOOKUP(O26,U:X,4,FALSE))</f>
      </c>
      <c r="Q26" s="59"/>
      <c r="R26" s="60"/>
      <c r="S26" s="61"/>
      <c r="T26" s="5"/>
      <c r="U26" s="55" t="s">
        <v>85</v>
      </c>
      <c r="V26" s="56" t="s">
        <v>52</v>
      </c>
      <c r="W26" s="57" t="s">
        <v>52</v>
      </c>
      <c r="X26" s="55" t="s">
        <v>86</v>
      </c>
    </row>
    <row r="27" spans="1:24" ht="13.5">
      <c r="A27" s="44">
        <v>15</v>
      </c>
      <c r="B27" s="40"/>
      <c r="C27" s="40"/>
      <c r="D27" s="40"/>
      <c r="E27" s="41"/>
      <c r="F27" s="35"/>
      <c r="G27" s="35"/>
      <c r="H27" s="40"/>
      <c r="I27" s="39"/>
      <c r="J27" s="32">
        <f>IF(I27="","",VLOOKUP(I27,U:X,4,FALSE))</f>
      </c>
      <c r="K27" s="38"/>
      <c r="L27" s="39"/>
      <c r="M27" s="32">
        <f>IF(L27="","",VLOOKUP(L27,U:X,4,FALSE))</f>
      </c>
      <c r="N27" s="38"/>
      <c r="O27" s="39"/>
      <c r="P27" s="32">
        <f>IF(O27="","",VLOOKUP(O27,U:X,4,FALSE))</f>
      </c>
      <c r="Q27" s="59"/>
      <c r="R27" s="60"/>
      <c r="S27" s="61"/>
      <c r="T27" s="5"/>
      <c r="U27" s="55" t="s">
        <v>65</v>
      </c>
      <c r="V27" s="56" t="s">
        <v>52</v>
      </c>
      <c r="W27" s="57"/>
      <c r="X27" s="55" t="s">
        <v>219</v>
      </c>
    </row>
    <row r="28" spans="1:24" ht="13.5">
      <c r="A28" s="44">
        <v>16</v>
      </c>
      <c r="B28" s="40"/>
      <c r="C28" s="40"/>
      <c r="D28" s="40"/>
      <c r="E28" s="41"/>
      <c r="F28" s="35"/>
      <c r="G28" s="35"/>
      <c r="H28" s="40"/>
      <c r="I28" s="39"/>
      <c r="J28" s="32">
        <f>IF(I28="","",VLOOKUP(I28,U:X,4,FALSE))</f>
      </c>
      <c r="K28" s="38"/>
      <c r="L28" s="39"/>
      <c r="M28" s="32">
        <f>IF(L28="","",VLOOKUP(L28,U:X,4,FALSE))</f>
      </c>
      <c r="N28" s="38"/>
      <c r="O28" s="39"/>
      <c r="P28" s="32">
        <f>IF(O28="","",VLOOKUP(O28,U:X,4,FALSE))</f>
      </c>
      <c r="Q28" s="59"/>
      <c r="R28" s="60"/>
      <c r="S28" s="61"/>
      <c r="T28" s="5"/>
      <c r="U28" s="55" t="s">
        <v>66</v>
      </c>
      <c r="V28" s="56"/>
      <c r="W28" s="57" t="s">
        <v>52</v>
      </c>
      <c r="X28" s="58" t="s">
        <v>218</v>
      </c>
    </row>
    <row r="29" spans="1:24" ht="13.5">
      <c r="A29" s="44">
        <v>17</v>
      </c>
      <c r="B29" s="40"/>
      <c r="C29" s="40"/>
      <c r="D29" s="40"/>
      <c r="E29" s="41"/>
      <c r="F29" s="35"/>
      <c r="G29" s="35"/>
      <c r="H29" s="40"/>
      <c r="I29" s="39"/>
      <c r="J29" s="32">
        <f>IF(I29="","",VLOOKUP(I29,U:X,4,FALSE))</f>
      </c>
      <c r="K29" s="38"/>
      <c r="L29" s="39"/>
      <c r="M29" s="32">
        <f>IF(L29="","",VLOOKUP(L29,U:X,4,FALSE))</f>
      </c>
      <c r="N29" s="38"/>
      <c r="O29" s="39"/>
      <c r="P29" s="32">
        <f>IF(O29="","",VLOOKUP(O29,U:X,4,FALSE))</f>
      </c>
      <c r="Q29" s="59"/>
      <c r="R29" s="60"/>
      <c r="S29" s="61"/>
      <c r="T29" s="5"/>
      <c r="U29" s="55" t="s">
        <v>224</v>
      </c>
      <c r="V29" s="56" t="s">
        <v>52</v>
      </c>
      <c r="W29" s="57"/>
      <c r="X29" s="58" t="s">
        <v>220</v>
      </c>
    </row>
    <row r="30" spans="1:24" ht="13.5">
      <c r="A30" s="44">
        <v>18</v>
      </c>
      <c r="B30" s="40"/>
      <c r="C30" s="40"/>
      <c r="D30" s="40"/>
      <c r="E30" s="41"/>
      <c r="F30" s="35"/>
      <c r="G30" s="35"/>
      <c r="H30" s="40"/>
      <c r="I30" s="39"/>
      <c r="J30" s="32">
        <f>IF(I30="","",VLOOKUP(I30,U:X,4,FALSE))</f>
      </c>
      <c r="K30" s="38"/>
      <c r="L30" s="39"/>
      <c r="M30" s="32">
        <f>IF(L30="","",VLOOKUP(L30,U:X,4,FALSE))</f>
      </c>
      <c r="N30" s="38"/>
      <c r="O30" s="39"/>
      <c r="P30" s="32">
        <f>IF(O30="","",VLOOKUP(O30,U:X,4,FALSE))</f>
      </c>
      <c r="Q30" s="59"/>
      <c r="R30" s="60"/>
      <c r="S30" s="61"/>
      <c r="T30" s="5"/>
      <c r="U30" s="55" t="s">
        <v>226</v>
      </c>
      <c r="V30" s="56"/>
      <c r="W30" s="57" t="s">
        <v>52</v>
      </c>
      <c r="X30" s="58" t="s">
        <v>221</v>
      </c>
    </row>
    <row r="31" spans="1:24" ht="13.5">
      <c r="A31" s="44">
        <v>19</v>
      </c>
      <c r="B31" s="40"/>
      <c r="C31" s="40"/>
      <c r="D31" s="40"/>
      <c r="E31" s="41"/>
      <c r="F31" s="35"/>
      <c r="G31" s="35"/>
      <c r="H31" s="40"/>
      <c r="I31" s="39"/>
      <c r="J31" s="32">
        <f>IF(I31="","",VLOOKUP(I31,U:X,4,FALSE))</f>
      </c>
      <c r="K31" s="38"/>
      <c r="L31" s="39"/>
      <c r="M31" s="32">
        <f>IF(L31="","",VLOOKUP(L31,U:X,4,FALSE))</f>
      </c>
      <c r="N31" s="38"/>
      <c r="O31" s="39"/>
      <c r="P31" s="32">
        <f>IF(O31="","",VLOOKUP(O31,U:X,4,FALSE))</f>
      </c>
      <c r="Q31" s="59"/>
      <c r="R31" s="60"/>
      <c r="S31" s="61"/>
      <c r="T31" s="5"/>
      <c r="U31" s="55" t="s">
        <v>69</v>
      </c>
      <c r="V31" s="56" t="s">
        <v>52</v>
      </c>
      <c r="W31" s="57"/>
      <c r="X31" s="58" t="s">
        <v>70</v>
      </c>
    </row>
    <row r="32" spans="1:24" ht="13.5">
      <c r="A32" s="44">
        <v>20</v>
      </c>
      <c r="B32" s="40"/>
      <c r="C32" s="40"/>
      <c r="D32" s="40"/>
      <c r="E32" s="41"/>
      <c r="F32" s="35"/>
      <c r="G32" s="35"/>
      <c r="H32" s="40"/>
      <c r="I32" s="39"/>
      <c r="J32" s="32">
        <f>IF(I32="","",VLOOKUP(I32,U:X,4,FALSE))</f>
      </c>
      <c r="K32" s="38"/>
      <c r="L32" s="39"/>
      <c r="M32" s="32">
        <f>IF(L32="","",VLOOKUP(L32,U:X,4,FALSE))</f>
      </c>
      <c r="N32" s="38"/>
      <c r="O32" s="39"/>
      <c r="P32" s="32">
        <f>IF(O32="","",VLOOKUP(O32,U:X,4,FALSE))</f>
      </c>
      <c r="Q32" s="59"/>
      <c r="R32" s="60"/>
      <c r="S32" s="61"/>
      <c r="T32" s="5"/>
      <c r="U32" s="55" t="s">
        <v>71</v>
      </c>
      <c r="V32" s="56"/>
      <c r="W32" s="57" t="s">
        <v>52</v>
      </c>
      <c r="X32" s="58" t="s">
        <v>72</v>
      </c>
    </row>
    <row r="33" spans="1:24" ht="13.5">
      <c r="A33" s="44">
        <v>21</v>
      </c>
      <c r="B33" s="40"/>
      <c r="C33" s="40"/>
      <c r="D33" s="40"/>
      <c r="E33" s="41"/>
      <c r="F33" s="35"/>
      <c r="G33" s="35"/>
      <c r="H33" s="40"/>
      <c r="I33" s="39"/>
      <c r="J33" s="32">
        <f>IF(I33="","",VLOOKUP(I33,U:X,4,FALSE))</f>
      </c>
      <c r="K33" s="38"/>
      <c r="L33" s="39"/>
      <c r="M33" s="32">
        <f>IF(L33="","",VLOOKUP(L33,U:X,4,FALSE))</f>
      </c>
      <c r="N33" s="38"/>
      <c r="O33" s="39"/>
      <c r="P33" s="32">
        <f>IF(O33="","",VLOOKUP(O33,U:X,4,FALSE))</f>
      </c>
      <c r="Q33" s="59"/>
      <c r="R33" s="60"/>
      <c r="S33" s="61"/>
      <c r="T33" s="5"/>
      <c r="U33" s="81"/>
      <c r="V33" s="82"/>
      <c r="W33" s="83"/>
      <c r="X33" s="84"/>
    </row>
    <row r="34" spans="1:24" ht="13.5">
      <c r="A34" s="44">
        <v>22</v>
      </c>
      <c r="B34" s="40"/>
      <c r="C34" s="40"/>
      <c r="D34" s="40"/>
      <c r="E34" s="41"/>
      <c r="F34" s="35"/>
      <c r="G34" s="35"/>
      <c r="H34" s="40"/>
      <c r="I34" s="39"/>
      <c r="J34" s="32">
        <f>IF(I34="","",VLOOKUP(I34,U:X,4,FALSE))</f>
      </c>
      <c r="K34" s="38"/>
      <c r="L34" s="39"/>
      <c r="M34" s="32">
        <f>IF(L34="","",VLOOKUP(L34,U:X,4,FALSE))</f>
      </c>
      <c r="N34" s="38"/>
      <c r="O34" s="39"/>
      <c r="P34" s="32">
        <f>IF(O34="","",VLOOKUP(O34,U:X,4,FALSE))</f>
      </c>
      <c r="Q34" s="59"/>
      <c r="R34" s="60"/>
      <c r="S34" s="61"/>
      <c r="T34" s="5"/>
      <c r="U34" s="73" t="s">
        <v>111</v>
      </c>
      <c r="V34" s="74"/>
      <c r="W34" s="75"/>
      <c r="X34" s="76"/>
    </row>
    <row r="35" spans="1:24" ht="13.5">
      <c r="A35" s="44">
        <v>23</v>
      </c>
      <c r="B35" s="40"/>
      <c r="C35" s="40"/>
      <c r="D35" s="40"/>
      <c r="E35" s="41"/>
      <c r="F35" s="35"/>
      <c r="G35" s="35"/>
      <c r="H35" s="40"/>
      <c r="I35" s="39"/>
      <c r="J35" s="32">
        <f>IF(I35="","",VLOOKUP(I35,U:X,4,FALSE))</f>
      </c>
      <c r="K35" s="38"/>
      <c r="L35" s="39"/>
      <c r="M35" s="32">
        <f>IF(L35="","",VLOOKUP(L35,U:X,4,FALSE))</f>
      </c>
      <c r="N35" s="38"/>
      <c r="O35" s="39"/>
      <c r="P35" s="32">
        <f>IF(O35="","",VLOOKUP(O35,U:X,4,FALSE))</f>
      </c>
      <c r="Q35" s="59"/>
      <c r="R35" s="60"/>
      <c r="S35" s="61"/>
      <c r="T35" s="5"/>
      <c r="U35" s="77" t="s">
        <v>48</v>
      </c>
      <c r="V35" s="78" t="s">
        <v>49</v>
      </c>
      <c r="W35" s="79" t="s">
        <v>50</v>
      </c>
      <c r="X35" s="80" t="s">
        <v>7</v>
      </c>
    </row>
    <row r="36" spans="1:24" ht="13.5">
      <c r="A36" s="44">
        <v>24</v>
      </c>
      <c r="B36" s="40"/>
      <c r="C36" s="40"/>
      <c r="D36" s="40"/>
      <c r="E36" s="41"/>
      <c r="F36" s="35"/>
      <c r="G36" s="35"/>
      <c r="H36" s="40"/>
      <c r="I36" s="39"/>
      <c r="J36" s="32">
        <f>IF(I36="","",VLOOKUP(I36,U:X,4,FALSE))</f>
      </c>
      <c r="K36" s="38"/>
      <c r="L36" s="39"/>
      <c r="M36" s="32">
        <f>IF(L36="","",VLOOKUP(L36,U:X,4,FALSE))</f>
      </c>
      <c r="N36" s="38"/>
      <c r="O36" s="39"/>
      <c r="P36" s="32">
        <f>IF(O36="","",VLOOKUP(O36,U:X,4,FALSE))</f>
      </c>
      <c r="Q36" s="59"/>
      <c r="R36" s="60"/>
      <c r="S36" s="61"/>
      <c r="T36" s="5"/>
      <c r="U36" s="69" t="s">
        <v>113</v>
      </c>
      <c r="V36" s="70" t="s">
        <v>52</v>
      </c>
      <c r="W36" s="71" t="s">
        <v>52</v>
      </c>
      <c r="X36" s="69" t="s">
        <v>91</v>
      </c>
    </row>
    <row r="37" spans="1:24" ht="13.5">
      <c r="A37" s="44">
        <v>25</v>
      </c>
      <c r="B37" s="40"/>
      <c r="C37" s="40"/>
      <c r="D37" s="40"/>
      <c r="E37" s="41"/>
      <c r="F37" s="35"/>
      <c r="G37" s="35"/>
      <c r="H37" s="40"/>
      <c r="I37" s="39"/>
      <c r="J37" s="32">
        <f>IF(I37="","",VLOOKUP(I37,U:X,4,FALSE))</f>
      </c>
      <c r="K37" s="38"/>
      <c r="L37" s="39"/>
      <c r="M37" s="32">
        <f>IF(L37="","",VLOOKUP(L37,U:X,4,FALSE))</f>
      </c>
      <c r="N37" s="38"/>
      <c r="O37" s="39"/>
      <c r="P37" s="32">
        <f>IF(O37="","",VLOOKUP(O37,U:X,4,FALSE))</f>
      </c>
      <c r="Q37" s="59"/>
      <c r="R37" s="60"/>
      <c r="S37" s="61"/>
      <c r="T37" s="5"/>
      <c r="U37" s="69" t="s">
        <v>114</v>
      </c>
      <c r="V37" s="70" t="s">
        <v>52</v>
      </c>
      <c r="W37" s="71" t="s">
        <v>52</v>
      </c>
      <c r="X37" s="69" t="s">
        <v>92</v>
      </c>
    </row>
    <row r="38" spans="1:24" ht="13.5">
      <c r="A38" s="44">
        <v>26</v>
      </c>
      <c r="B38" s="40"/>
      <c r="C38" s="40"/>
      <c r="D38" s="40"/>
      <c r="E38" s="41"/>
      <c r="F38" s="35"/>
      <c r="G38" s="35"/>
      <c r="H38" s="40"/>
      <c r="I38" s="39"/>
      <c r="J38" s="32">
        <f>IF(I38="","",VLOOKUP(I38,U:X,4,FALSE))</f>
      </c>
      <c r="K38" s="38"/>
      <c r="L38" s="39"/>
      <c r="M38" s="32">
        <f>IF(L38="","",VLOOKUP(L38,U:X,4,FALSE))</f>
      </c>
      <c r="N38" s="38"/>
      <c r="O38" s="39"/>
      <c r="P38" s="32">
        <f>IF(O38="","",VLOOKUP(O38,U:X,4,FALSE))</f>
      </c>
      <c r="Q38" s="59"/>
      <c r="R38" s="60"/>
      <c r="S38" s="61"/>
      <c r="T38" s="5"/>
      <c r="U38" s="69" t="s">
        <v>34</v>
      </c>
      <c r="V38" s="70" t="s">
        <v>52</v>
      </c>
      <c r="W38" s="71" t="s">
        <v>52</v>
      </c>
      <c r="X38" s="69" t="s">
        <v>93</v>
      </c>
    </row>
    <row r="39" spans="1:24" ht="13.5">
      <c r="A39" s="44">
        <v>27</v>
      </c>
      <c r="B39" s="40"/>
      <c r="C39" s="40"/>
      <c r="D39" s="40"/>
      <c r="E39" s="41"/>
      <c r="F39" s="35"/>
      <c r="G39" s="35"/>
      <c r="H39" s="40"/>
      <c r="I39" s="39"/>
      <c r="J39" s="32">
        <f>IF(I39="","",VLOOKUP(I39,U:X,4,FALSE))</f>
      </c>
      <c r="K39" s="38"/>
      <c r="L39" s="39"/>
      <c r="M39" s="32">
        <f>IF(L39="","",VLOOKUP(L39,U:X,4,FALSE))</f>
      </c>
      <c r="N39" s="38"/>
      <c r="O39" s="39"/>
      <c r="P39" s="32">
        <f>IF(O39="","",VLOOKUP(O39,U:X,4,FALSE))</f>
      </c>
      <c r="Q39" s="59"/>
      <c r="R39" s="60"/>
      <c r="S39" s="61"/>
      <c r="T39" s="5"/>
      <c r="U39" s="69" t="s">
        <v>115</v>
      </c>
      <c r="V39" s="70" t="s">
        <v>52</v>
      </c>
      <c r="W39" s="71" t="s">
        <v>52</v>
      </c>
      <c r="X39" s="69" t="s">
        <v>94</v>
      </c>
    </row>
    <row r="40" spans="1:24" ht="13.5">
      <c r="A40" s="44">
        <v>28</v>
      </c>
      <c r="B40" s="40"/>
      <c r="C40" s="40"/>
      <c r="D40" s="40"/>
      <c r="E40" s="41"/>
      <c r="F40" s="35"/>
      <c r="G40" s="35"/>
      <c r="H40" s="40"/>
      <c r="I40" s="39"/>
      <c r="J40" s="32">
        <f>IF(I40="","",VLOOKUP(I40,U:X,4,FALSE))</f>
      </c>
      <c r="K40" s="38"/>
      <c r="L40" s="39"/>
      <c r="M40" s="32">
        <f>IF(L40="","",VLOOKUP(L40,U:X,4,FALSE))</f>
      </c>
      <c r="N40" s="38"/>
      <c r="O40" s="39"/>
      <c r="P40" s="32">
        <f>IF(O40="","",VLOOKUP(O40,U:X,4,FALSE))</f>
      </c>
      <c r="Q40" s="59"/>
      <c r="R40" s="60"/>
      <c r="S40" s="61"/>
      <c r="T40" s="5"/>
      <c r="U40" s="69" t="s">
        <v>32</v>
      </c>
      <c r="V40" s="70" t="s">
        <v>52</v>
      </c>
      <c r="W40" s="71" t="s">
        <v>52</v>
      </c>
      <c r="X40" s="69" t="s">
        <v>95</v>
      </c>
    </row>
    <row r="41" spans="1:24" ht="13.5">
      <c r="A41" s="44">
        <v>29</v>
      </c>
      <c r="B41" s="40"/>
      <c r="C41" s="40"/>
      <c r="D41" s="40"/>
      <c r="E41" s="41"/>
      <c r="F41" s="35"/>
      <c r="G41" s="35"/>
      <c r="H41" s="40"/>
      <c r="I41" s="39"/>
      <c r="J41" s="32">
        <f>IF(I41="","",VLOOKUP(I41,U:X,4,FALSE))</f>
      </c>
      <c r="K41" s="38"/>
      <c r="L41" s="39"/>
      <c r="M41" s="32">
        <f>IF(L41="","",VLOOKUP(L41,U:X,4,FALSE))</f>
      </c>
      <c r="N41" s="38"/>
      <c r="O41" s="39"/>
      <c r="P41" s="32">
        <f>IF(O41="","",VLOOKUP(O41,U:X,4,FALSE))</f>
      </c>
      <c r="Q41" s="59"/>
      <c r="R41" s="60"/>
      <c r="S41" s="61"/>
      <c r="T41" s="5"/>
      <c r="U41" s="69" t="s">
        <v>116</v>
      </c>
      <c r="V41" s="70"/>
      <c r="W41" s="71" t="s">
        <v>52</v>
      </c>
      <c r="X41" s="69" t="s">
        <v>96</v>
      </c>
    </row>
    <row r="42" spans="1:24" ht="13.5">
      <c r="A42" s="44">
        <v>30</v>
      </c>
      <c r="B42" s="40"/>
      <c r="C42" s="40"/>
      <c r="D42" s="40"/>
      <c r="E42" s="41"/>
      <c r="F42" s="35"/>
      <c r="G42" s="35"/>
      <c r="H42" s="40"/>
      <c r="I42" s="39"/>
      <c r="J42" s="32">
        <f>IF(I42="","",VLOOKUP(I42,U:X,4,FALSE))</f>
      </c>
      <c r="K42" s="38"/>
      <c r="L42" s="39"/>
      <c r="M42" s="32">
        <f>IF(L42="","",VLOOKUP(L42,U:X,4,FALSE))</f>
      </c>
      <c r="N42" s="38"/>
      <c r="O42" s="39"/>
      <c r="P42" s="32">
        <f>IF(O42="","",VLOOKUP(O42,U:X,4,FALSE))</f>
      </c>
      <c r="Q42" s="59"/>
      <c r="R42" s="60"/>
      <c r="S42" s="61"/>
      <c r="T42" s="5"/>
      <c r="U42" s="69" t="s">
        <v>117</v>
      </c>
      <c r="V42" s="70" t="s">
        <v>52</v>
      </c>
      <c r="W42" s="71"/>
      <c r="X42" s="69" t="s">
        <v>97</v>
      </c>
    </row>
    <row r="43" spans="1:24" ht="13.5">
      <c r="A43" s="44">
        <v>31</v>
      </c>
      <c r="B43" s="40"/>
      <c r="C43" s="40"/>
      <c r="D43" s="40"/>
      <c r="E43" s="41"/>
      <c r="F43" s="35"/>
      <c r="G43" s="35"/>
      <c r="H43" s="40"/>
      <c r="I43" s="39"/>
      <c r="J43" s="32">
        <f>IF(I43="","",VLOOKUP(I43,U:X,4,FALSE))</f>
      </c>
      <c r="K43" s="38"/>
      <c r="L43" s="39"/>
      <c r="M43" s="32">
        <f>IF(L43="","",VLOOKUP(L43,U:X,4,FALSE))</f>
      </c>
      <c r="N43" s="38"/>
      <c r="O43" s="39"/>
      <c r="P43" s="32">
        <f>IF(O43="","",VLOOKUP(O43,U:X,4,FALSE))</f>
      </c>
      <c r="Q43" s="59"/>
      <c r="R43" s="60"/>
      <c r="S43" s="61"/>
      <c r="T43" s="5"/>
      <c r="U43" s="69" t="s">
        <v>118</v>
      </c>
      <c r="V43" s="70" t="s">
        <v>52</v>
      </c>
      <c r="W43" s="71"/>
      <c r="X43" s="69" t="s">
        <v>98</v>
      </c>
    </row>
    <row r="44" spans="1:24" ht="13.5">
      <c r="A44" s="44">
        <v>32</v>
      </c>
      <c r="B44" s="40"/>
      <c r="C44" s="40"/>
      <c r="D44" s="40"/>
      <c r="E44" s="41"/>
      <c r="F44" s="35"/>
      <c r="G44" s="35"/>
      <c r="H44" s="40"/>
      <c r="I44" s="39"/>
      <c r="J44" s="32">
        <f>IF(I44="","",VLOOKUP(I44,U:X,4,FALSE))</f>
      </c>
      <c r="K44" s="38"/>
      <c r="L44" s="39"/>
      <c r="M44" s="32">
        <f>IF(L44="","",VLOOKUP(L44,U:X,4,FALSE))</f>
      </c>
      <c r="N44" s="38"/>
      <c r="O44" s="39"/>
      <c r="P44" s="32">
        <f>IF(O44="","",VLOOKUP(O44,U:X,4,FALSE))</f>
      </c>
      <c r="Q44" s="59"/>
      <c r="R44" s="60"/>
      <c r="S44" s="61"/>
      <c r="T44" s="5"/>
      <c r="U44" s="69" t="s">
        <v>119</v>
      </c>
      <c r="V44" s="70"/>
      <c r="W44" s="71" t="s">
        <v>52</v>
      </c>
      <c r="X44" s="69" t="s">
        <v>99</v>
      </c>
    </row>
    <row r="45" spans="1:24" ht="13.5">
      <c r="A45" s="44">
        <v>33</v>
      </c>
      <c r="B45" s="40"/>
      <c r="C45" s="40"/>
      <c r="D45" s="40"/>
      <c r="E45" s="41"/>
      <c r="F45" s="35"/>
      <c r="G45" s="35"/>
      <c r="H45" s="40"/>
      <c r="I45" s="39"/>
      <c r="J45" s="32">
        <f>IF(I45="","",VLOOKUP(I45,U:X,4,FALSE))</f>
      </c>
      <c r="K45" s="38"/>
      <c r="L45" s="39"/>
      <c r="M45" s="32">
        <f>IF(L45="","",VLOOKUP(L45,U:X,4,FALSE))</f>
      </c>
      <c r="N45" s="38"/>
      <c r="O45" s="39"/>
      <c r="P45" s="32">
        <f>IF(O45="","",VLOOKUP(O45,U:X,4,FALSE))</f>
      </c>
      <c r="Q45" s="59"/>
      <c r="R45" s="60"/>
      <c r="S45" s="61"/>
      <c r="T45" s="5"/>
      <c r="U45" s="69" t="s">
        <v>120</v>
      </c>
      <c r="V45" s="70" t="s">
        <v>52</v>
      </c>
      <c r="W45" s="71"/>
      <c r="X45" s="69" t="s">
        <v>100</v>
      </c>
    </row>
    <row r="46" spans="1:24" ht="13.5">
      <c r="A46" s="44">
        <v>34</v>
      </c>
      <c r="B46" s="40"/>
      <c r="C46" s="40"/>
      <c r="D46" s="40"/>
      <c r="E46" s="41"/>
      <c r="F46" s="35"/>
      <c r="G46" s="35"/>
      <c r="H46" s="40"/>
      <c r="I46" s="39"/>
      <c r="J46" s="32">
        <f>IF(I46="","",VLOOKUP(I46,U:X,4,FALSE))</f>
      </c>
      <c r="K46" s="38"/>
      <c r="L46" s="39"/>
      <c r="M46" s="32">
        <f>IF(L46="","",VLOOKUP(L46,U:X,4,FALSE))</f>
      </c>
      <c r="N46" s="38"/>
      <c r="O46" s="39"/>
      <c r="P46" s="32">
        <f>IF(O46="","",VLOOKUP(O46,U:X,4,FALSE))</f>
      </c>
      <c r="Q46" s="59"/>
      <c r="R46" s="60"/>
      <c r="S46" s="61"/>
      <c r="T46" s="5"/>
      <c r="U46" s="69" t="s">
        <v>121</v>
      </c>
      <c r="V46" s="70"/>
      <c r="W46" s="71" t="s">
        <v>52</v>
      </c>
      <c r="X46" s="69" t="s">
        <v>101</v>
      </c>
    </row>
    <row r="47" spans="1:24" ht="13.5">
      <c r="A47" s="44">
        <v>35</v>
      </c>
      <c r="B47" s="40"/>
      <c r="C47" s="40"/>
      <c r="D47" s="40"/>
      <c r="E47" s="41"/>
      <c r="F47" s="35"/>
      <c r="G47" s="35"/>
      <c r="H47" s="40"/>
      <c r="I47" s="39"/>
      <c r="J47" s="32">
        <f>IF(I47="","",VLOOKUP(I47,U:X,4,FALSE))</f>
      </c>
      <c r="K47" s="38"/>
      <c r="L47" s="39"/>
      <c r="M47" s="32">
        <f>IF(L47="","",VLOOKUP(L47,U:X,4,FALSE))</f>
      </c>
      <c r="N47" s="38"/>
      <c r="O47" s="39"/>
      <c r="P47" s="32">
        <f>IF(O47="","",VLOOKUP(O47,U:X,4,FALSE))</f>
      </c>
      <c r="Q47" s="59"/>
      <c r="R47" s="60"/>
      <c r="S47" s="61"/>
      <c r="T47" s="5"/>
      <c r="U47" s="69" t="s">
        <v>122</v>
      </c>
      <c r="V47" s="70" t="s">
        <v>80</v>
      </c>
      <c r="W47" s="71"/>
      <c r="X47" s="69" t="s">
        <v>102</v>
      </c>
    </row>
    <row r="48" spans="1:24" ht="13.5">
      <c r="A48" s="44">
        <v>36</v>
      </c>
      <c r="B48" s="40"/>
      <c r="C48" s="40"/>
      <c r="D48" s="40"/>
      <c r="E48" s="41"/>
      <c r="F48" s="35"/>
      <c r="G48" s="35"/>
      <c r="H48" s="40"/>
      <c r="I48" s="39"/>
      <c r="J48" s="32">
        <f>IF(I48="","",VLOOKUP(I48,U:X,4,FALSE))</f>
      </c>
      <c r="K48" s="38"/>
      <c r="L48" s="39"/>
      <c r="M48" s="32">
        <f>IF(L48="","",VLOOKUP(L48,U:X,4,FALSE))</f>
      </c>
      <c r="N48" s="38"/>
      <c r="O48" s="39"/>
      <c r="P48" s="32">
        <f>IF(O48="","",VLOOKUP(O48,U:X,4,FALSE))</f>
      </c>
      <c r="Q48" s="59"/>
      <c r="R48" s="60"/>
      <c r="S48" s="61"/>
      <c r="T48" s="5"/>
      <c r="U48" s="69" t="s">
        <v>35</v>
      </c>
      <c r="V48" s="70" t="s">
        <v>52</v>
      </c>
      <c r="W48" s="71" t="s">
        <v>52</v>
      </c>
      <c r="X48" s="69" t="s">
        <v>103</v>
      </c>
    </row>
    <row r="49" spans="1:24" ht="13.5">
      <c r="A49" s="44">
        <v>37</v>
      </c>
      <c r="B49" s="40"/>
      <c r="C49" s="40"/>
      <c r="D49" s="40"/>
      <c r="E49" s="41"/>
      <c r="F49" s="35"/>
      <c r="G49" s="35"/>
      <c r="H49" s="40"/>
      <c r="I49" s="39"/>
      <c r="J49" s="32">
        <f>IF(I49="","",VLOOKUP(I49,U:X,4,FALSE))</f>
      </c>
      <c r="K49" s="38"/>
      <c r="L49" s="39"/>
      <c r="M49" s="32">
        <f>IF(L49="","",VLOOKUP(L49,U:X,4,FALSE))</f>
      </c>
      <c r="N49" s="38"/>
      <c r="O49" s="39"/>
      <c r="P49" s="32">
        <f>IF(O49="","",VLOOKUP(O49,U:X,4,FALSE))</f>
      </c>
      <c r="Q49" s="59"/>
      <c r="R49" s="60"/>
      <c r="S49" s="61"/>
      <c r="T49" s="5"/>
      <c r="U49" s="69" t="s">
        <v>123</v>
      </c>
      <c r="V49" s="70" t="s">
        <v>52</v>
      </c>
      <c r="W49" s="71" t="s">
        <v>52</v>
      </c>
      <c r="X49" s="69" t="s">
        <v>104</v>
      </c>
    </row>
    <row r="50" spans="1:24" ht="13.5">
      <c r="A50" s="44">
        <v>38</v>
      </c>
      <c r="B50" s="40"/>
      <c r="C50" s="40"/>
      <c r="D50" s="40"/>
      <c r="E50" s="41"/>
      <c r="F50" s="35"/>
      <c r="G50" s="35"/>
      <c r="H50" s="40"/>
      <c r="I50" s="39"/>
      <c r="J50" s="32">
        <f>IF(I50="","",VLOOKUP(I50,U:X,4,FALSE))</f>
      </c>
      <c r="K50" s="38"/>
      <c r="L50" s="39"/>
      <c r="M50" s="32">
        <f>IF(L50="","",VLOOKUP(L50,U:X,4,FALSE))</f>
      </c>
      <c r="N50" s="38"/>
      <c r="O50" s="39"/>
      <c r="P50" s="32">
        <f>IF(O50="","",VLOOKUP(O50,U:X,4,FALSE))</f>
      </c>
      <c r="Q50" s="59"/>
      <c r="R50" s="60"/>
      <c r="S50" s="61"/>
      <c r="T50" s="5"/>
      <c r="U50" s="69" t="s">
        <v>124</v>
      </c>
      <c r="V50" s="70" t="s">
        <v>52</v>
      </c>
      <c r="W50" s="71" t="s">
        <v>52</v>
      </c>
      <c r="X50" s="69" t="s">
        <v>106</v>
      </c>
    </row>
    <row r="51" spans="1:24" ht="13.5">
      <c r="A51" s="44">
        <v>39</v>
      </c>
      <c r="B51" s="40"/>
      <c r="C51" s="40"/>
      <c r="D51" s="40"/>
      <c r="E51" s="41"/>
      <c r="F51" s="35"/>
      <c r="G51" s="35"/>
      <c r="H51" s="40"/>
      <c r="I51" s="39"/>
      <c r="J51" s="32">
        <f>IF(I51="","",VLOOKUP(I51,U:X,4,FALSE))</f>
      </c>
      <c r="K51" s="38"/>
      <c r="L51" s="39"/>
      <c r="M51" s="32">
        <f>IF(L51="","",VLOOKUP(L51,U:X,4,FALSE))</f>
      </c>
      <c r="N51" s="38"/>
      <c r="O51" s="39"/>
      <c r="P51" s="32">
        <f>IF(O51="","",VLOOKUP(O51,U:X,4,FALSE))</f>
      </c>
      <c r="Q51" s="59"/>
      <c r="R51" s="60"/>
      <c r="S51" s="61"/>
      <c r="T51" s="5"/>
      <c r="U51" s="69" t="s">
        <v>125</v>
      </c>
      <c r="V51" s="70" t="s">
        <v>52</v>
      </c>
      <c r="W51" s="71" t="s">
        <v>52</v>
      </c>
      <c r="X51" s="69" t="s">
        <v>105</v>
      </c>
    </row>
    <row r="52" spans="1:24" ht="13.5">
      <c r="A52" s="44">
        <v>40</v>
      </c>
      <c r="B52" s="40"/>
      <c r="C52" s="40"/>
      <c r="D52" s="40"/>
      <c r="E52" s="41"/>
      <c r="F52" s="35"/>
      <c r="G52" s="35"/>
      <c r="H52" s="40"/>
      <c r="I52" s="39"/>
      <c r="J52" s="32">
        <f>IF(I52="","",VLOOKUP(I52,U:X,4,FALSE))</f>
      </c>
      <c r="K52" s="38"/>
      <c r="L52" s="39"/>
      <c r="M52" s="32">
        <f>IF(L52="","",VLOOKUP(L52,U:X,4,FALSE))</f>
      </c>
      <c r="N52" s="38"/>
      <c r="O52" s="39"/>
      <c r="P52" s="32">
        <f>IF(O52="","",VLOOKUP(O52,U:X,4,FALSE))</f>
      </c>
      <c r="Q52" s="59"/>
      <c r="R52" s="60"/>
      <c r="S52" s="61"/>
      <c r="T52" s="5"/>
      <c r="U52" s="69" t="s">
        <v>126</v>
      </c>
      <c r="V52" s="70" t="s">
        <v>52</v>
      </c>
      <c r="W52" s="71"/>
      <c r="X52" s="69" t="s">
        <v>107</v>
      </c>
    </row>
    <row r="53" spans="1:24" ht="13.5">
      <c r="A53" s="44">
        <v>41</v>
      </c>
      <c r="B53" s="40"/>
      <c r="C53" s="40"/>
      <c r="D53" s="40"/>
      <c r="E53" s="41"/>
      <c r="F53" s="35"/>
      <c r="G53" s="35"/>
      <c r="H53" s="40"/>
      <c r="I53" s="39"/>
      <c r="J53" s="32">
        <f>IF(I53="","",VLOOKUP(I53,U:X,4,FALSE))</f>
      </c>
      <c r="K53" s="38"/>
      <c r="L53" s="39"/>
      <c r="M53" s="32">
        <f>IF(L53="","",VLOOKUP(L53,U:X,4,FALSE))</f>
      </c>
      <c r="N53" s="38"/>
      <c r="O53" s="39"/>
      <c r="P53" s="32">
        <f>IF(O53="","",VLOOKUP(O53,U:X,4,FALSE))</f>
      </c>
      <c r="Q53" s="59"/>
      <c r="R53" s="60"/>
      <c r="S53" s="61"/>
      <c r="T53" s="5"/>
      <c r="U53" s="69" t="s">
        <v>227</v>
      </c>
      <c r="V53" s="70" t="s">
        <v>52</v>
      </c>
      <c r="W53" s="71"/>
      <c r="X53" s="72" t="s">
        <v>222</v>
      </c>
    </row>
    <row r="54" spans="1:24" ht="13.5">
      <c r="A54" s="44">
        <v>42</v>
      </c>
      <c r="B54" s="40"/>
      <c r="C54" s="40"/>
      <c r="D54" s="40"/>
      <c r="E54" s="41"/>
      <c r="F54" s="35"/>
      <c r="G54" s="35"/>
      <c r="H54" s="40"/>
      <c r="I54" s="39"/>
      <c r="J54" s="32">
        <f>IF(I54="","",VLOOKUP(I54,U:X,4,FALSE))</f>
      </c>
      <c r="K54" s="38"/>
      <c r="L54" s="39"/>
      <c r="M54" s="32">
        <f>IF(L54="","",VLOOKUP(L54,U:X,4,FALSE))</f>
      </c>
      <c r="N54" s="38"/>
      <c r="O54" s="39"/>
      <c r="P54" s="32">
        <f>IF(O54="","",VLOOKUP(O54,U:X,4,FALSE))</f>
      </c>
      <c r="Q54" s="59"/>
      <c r="R54" s="60"/>
      <c r="S54" s="61"/>
      <c r="T54" s="5"/>
      <c r="U54" s="69" t="s">
        <v>225</v>
      </c>
      <c r="V54" s="70"/>
      <c r="W54" s="71" t="s">
        <v>52</v>
      </c>
      <c r="X54" s="72" t="s">
        <v>223</v>
      </c>
    </row>
    <row r="55" spans="1:24" ht="13.5">
      <c r="A55" s="44">
        <v>43</v>
      </c>
      <c r="B55" s="40"/>
      <c r="C55" s="40"/>
      <c r="D55" s="40"/>
      <c r="E55" s="41"/>
      <c r="F55" s="35"/>
      <c r="G55" s="35"/>
      <c r="H55" s="40"/>
      <c r="I55" s="39"/>
      <c r="J55" s="32">
        <f>IF(I55="","",VLOOKUP(I55,U:X,4,FALSE))</f>
      </c>
      <c r="K55" s="38"/>
      <c r="L55" s="39"/>
      <c r="M55" s="32">
        <f>IF(L55="","",VLOOKUP(L55,U:X,4,FALSE))</f>
      </c>
      <c r="N55" s="38"/>
      <c r="O55" s="39"/>
      <c r="P55" s="32">
        <f>IF(O55="","",VLOOKUP(O55,U:X,4,FALSE))</f>
      </c>
      <c r="Q55" s="59"/>
      <c r="R55" s="60"/>
      <c r="S55" s="61"/>
      <c r="T55" s="5"/>
      <c r="U55" s="69" t="s">
        <v>127</v>
      </c>
      <c r="V55" s="70"/>
      <c r="W55" s="71" t="s">
        <v>52</v>
      </c>
      <c r="X55" s="72" t="s">
        <v>108</v>
      </c>
    </row>
    <row r="56" spans="1:24" ht="13.5">
      <c r="A56" s="44">
        <v>44</v>
      </c>
      <c r="B56" s="40"/>
      <c r="C56" s="40"/>
      <c r="D56" s="40"/>
      <c r="E56" s="41"/>
      <c r="F56" s="35"/>
      <c r="G56" s="35"/>
      <c r="H56" s="40"/>
      <c r="I56" s="39"/>
      <c r="J56" s="32">
        <f>IF(I56="","",VLOOKUP(I56,U:X,4,FALSE))</f>
      </c>
      <c r="K56" s="38"/>
      <c r="L56" s="39"/>
      <c r="M56" s="32">
        <f>IF(L56="","",VLOOKUP(L56,U:X,4,FALSE))</f>
      </c>
      <c r="N56" s="38"/>
      <c r="O56" s="39"/>
      <c r="P56" s="32">
        <f>IF(O56="","",VLOOKUP(O56,U:X,4,FALSE))</f>
      </c>
      <c r="Q56" s="59"/>
      <c r="R56" s="60"/>
      <c r="S56" s="61"/>
      <c r="T56" s="5"/>
      <c r="U56" s="69" t="s">
        <v>128</v>
      </c>
      <c r="V56" s="70" t="s">
        <v>52</v>
      </c>
      <c r="W56" s="71"/>
      <c r="X56" s="72" t="s">
        <v>109</v>
      </c>
    </row>
    <row r="57" spans="1:24" ht="13.5">
      <c r="A57" s="44">
        <v>45</v>
      </c>
      <c r="B57" s="40"/>
      <c r="C57" s="40"/>
      <c r="D57" s="40"/>
      <c r="E57" s="41"/>
      <c r="F57" s="35"/>
      <c r="G57" s="35"/>
      <c r="H57" s="40"/>
      <c r="I57" s="39"/>
      <c r="J57" s="32">
        <f>IF(I57="","",VLOOKUP(I57,U:X,4,FALSE))</f>
      </c>
      <c r="K57" s="38"/>
      <c r="L57" s="39"/>
      <c r="M57" s="32">
        <f>IF(L57="","",VLOOKUP(L57,U:X,4,FALSE))</f>
      </c>
      <c r="N57" s="38"/>
      <c r="O57" s="39"/>
      <c r="P57" s="32">
        <f>IF(O57="","",VLOOKUP(O57,U:X,4,FALSE))</f>
      </c>
      <c r="Q57" s="59"/>
      <c r="R57" s="60"/>
      <c r="S57" s="61"/>
      <c r="T57" s="5"/>
      <c r="U57" s="69" t="s">
        <v>129</v>
      </c>
      <c r="V57" s="70"/>
      <c r="W57" s="71" t="s">
        <v>52</v>
      </c>
      <c r="X57" s="72" t="s">
        <v>110</v>
      </c>
    </row>
    <row r="58" spans="1:20" ht="13.5">
      <c r="A58" s="44">
        <v>46</v>
      </c>
      <c r="B58" s="40"/>
      <c r="C58" s="40"/>
      <c r="D58" s="40"/>
      <c r="E58" s="41"/>
      <c r="F58" s="35"/>
      <c r="G58" s="35"/>
      <c r="H58" s="40"/>
      <c r="I58" s="39"/>
      <c r="J58" s="32">
        <f>IF(I58="","",VLOOKUP(I58,U:X,4,FALSE))</f>
      </c>
      <c r="K58" s="38"/>
      <c r="L58" s="39"/>
      <c r="M58" s="32">
        <f>IF(L58="","",VLOOKUP(L58,U:X,4,FALSE))</f>
      </c>
      <c r="N58" s="38"/>
      <c r="O58" s="39"/>
      <c r="P58" s="32">
        <f>IF(O58="","",VLOOKUP(O58,U:X,4,FALSE))</f>
      </c>
      <c r="Q58" s="59"/>
      <c r="R58" s="60"/>
      <c r="S58" s="61"/>
      <c r="T58" s="5"/>
    </row>
    <row r="59" spans="1:20" ht="13.5">
      <c r="A59" s="44">
        <v>47</v>
      </c>
      <c r="B59" s="40"/>
      <c r="C59" s="40"/>
      <c r="D59" s="40"/>
      <c r="E59" s="41"/>
      <c r="F59" s="35"/>
      <c r="G59" s="35"/>
      <c r="H59" s="40"/>
      <c r="I59" s="39"/>
      <c r="J59" s="32">
        <f>IF(I59="","",VLOOKUP(I59,U:X,4,FALSE))</f>
      </c>
      <c r="K59" s="38"/>
      <c r="L59" s="39"/>
      <c r="M59" s="32">
        <f>IF(L59="","",VLOOKUP(L59,U:X,4,FALSE))</f>
      </c>
      <c r="N59" s="38"/>
      <c r="O59" s="39"/>
      <c r="P59" s="32">
        <f>IF(O59="","",VLOOKUP(O59,U:X,4,FALSE))</f>
      </c>
      <c r="Q59" s="59"/>
      <c r="R59" s="60"/>
      <c r="S59" s="61"/>
      <c r="T59" s="5"/>
    </row>
    <row r="60" spans="1:20" ht="13.5">
      <c r="A60" s="44">
        <v>48</v>
      </c>
      <c r="B60" s="40"/>
      <c r="C60" s="40"/>
      <c r="D60" s="40"/>
      <c r="E60" s="41"/>
      <c r="F60" s="35"/>
      <c r="G60" s="35"/>
      <c r="H60" s="40"/>
      <c r="I60" s="39"/>
      <c r="J60" s="32">
        <f>IF(I60="","",VLOOKUP(I60,U:X,4,FALSE))</f>
      </c>
      <c r="K60" s="38"/>
      <c r="L60" s="39"/>
      <c r="M60" s="32">
        <f>IF(L60="","",VLOOKUP(L60,U:X,4,FALSE))</f>
      </c>
      <c r="N60" s="38"/>
      <c r="O60" s="39"/>
      <c r="P60" s="32">
        <f>IF(O60="","",VLOOKUP(O60,U:X,4,FALSE))</f>
      </c>
      <c r="Q60" s="59"/>
      <c r="R60" s="60"/>
      <c r="S60" s="61"/>
      <c r="T60" s="5"/>
    </row>
    <row r="61" spans="1:20" ht="13.5">
      <c r="A61" s="44">
        <v>49</v>
      </c>
      <c r="B61" s="40"/>
      <c r="C61" s="40"/>
      <c r="D61" s="40"/>
      <c r="E61" s="41"/>
      <c r="F61" s="35"/>
      <c r="G61" s="35"/>
      <c r="H61" s="40"/>
      <c r="I61" s="39"/>
      <c r="J61" s="32">
        <f>IF(I61="","",VLOOKUP(I61,U:X,4,FALSE))</f>
      </c>
      <c r="K61" s="38"/>
      <c r="L61" s="39"/>
      <c r="M61" s="32">
        <f>IF(L61="","",VLOOKUP(L61,U:X,4,FALSE))</f>
      </c>
      <c r="N61" s="38"/>
      <c r="O61" s="39"/>
      <c r="P61" s="32">
        <f>IF(O61="","",VLOOKUP(O61,U:X,4,FALSE))</f>
      </c>
      <c r="Q61" s="59"/>
      <c r="R61" s="60"/>
      <c r="S61" s="61"/>
      <c r="T61" s="5"/>
    </row>
    <row r="62" spans="1:20" ht="13.5">
      <c r="A62" s="44">
        <v>50</v>
      </c>
      <c r="B62" s="40"/>
      <c r="C62" s="40"/>
      <c r="D62" s="40"/>
      <c r="E62" s="41"/>
      <c r="F62" s="35"/>
      <c r="G62" s="35"/>
      <c r="H62" s="40"/>
      <c r="I62" s="39"/>
      <c r="J62" s="32">
        <f>IF(I62="","",VLOOKUP(I62,U:X,4,FALSE))</f>
      </c>
      <c r="K62" s="38"/>
      <c r="L62" s="39"/>
      <c r="M62" s="32">
        <f>IF(L62="","",VLOOKUP(L62,U:X,4,FALSE))</f>
      </c>
      <c r="N62" s="38"/>
      <c r="O62" s="39"/>
      <c r="P62" s="32">
        <f>IF(O62="","",VLOOKUP(O62,U:X,4,FALSE))</f>
      </c>
      <c r="Q62" s="59"/>
      <c r="R62" s="62"/>
      <c r="S62" s="63"/>
      <c r="T62" s="5"/>
    </row>
    <row r="63" ht="13.5">
      <c r="T63" s="5"/>
    </row>
    <row r="64" ht="5.25" customHeight="1"/>
  </sheetData>
  <sheetProtection/>
  <mergeCells count="17">
    <mergeCell ref="O3:Q3"/>
    <mergeCell ref="M3:N3"/>
    <mergeCell ref="F4:J4"/>
    <mergeCell ref="R9:S11"/>
    <mergeCell ref="D4:E4"/>
    <mergeCell ref="D5:E5"/>
    <mergeCell ref="D6:E6"/>
    <mergeCell ref="M2:N2"/>
    <mergeCell ref="B2:E2"/>
    <mergeCell ref="O1:Q1"/>
    <mergeCell ref="O9:Q9"/>
    <mergeCell ref="C3:F3"/>
    <mergeCell ref="I9:K9"/>
    <mergeCell ref="L9:N9"/>
    <mergeCell ref="D7:E7"/>
    <mergeCell ref="H2:K2"/>
    <mergeCell ref="O2:Q2"/>
  </mergeCells>
  <dataValidations count="14">
    <dataValidation allowBlank="1" showInputMessage="1" showErrorMessage="1" imeMode="off" sqref="L9:L12 J12:K12 B9:I12 T11:T54 O9:O11 M12:S12 T1:W9 O1 G2 S3:S8 A1 C1:K1 N4:O8 M2:M3 R2 H3 H5:H8 U10:X57"/>
    <dataValidation type="textLength" operator="equal" allowBlank="1" showInputMessage="1" showErrorMessage="1" promptTitle="入力は半角英数" prompt="6桁の所属コードを入力&#10;不明な場合は所属名の略称を入力する事" errorTitle="学校の入力エラー" error="学校コードは６桁です。" imeMode="off" sqref="G13:G62">
      <formula1>6</formula1>
    </dataValidation>
    <dataValidation type="textLength" operator="equal" allowBlank="1" showInputMessage="1" showErrorMessage="1" promptTitle="入力は半角英数" prompt="男子=1&#10;女子=2" errorTitle="性別の入力エラー" error="性別は１桁です。" imeMode="off" sqref="E13:E62">
      <formula1>1</formula1>
    </dataValidation>
    <dataValidation allowBlank="1" showInputMessage="1" showErrorMessage="1" promptTitle="入力は半角カタカナ" prompt="姓と名の間に半角スペースを入れる事" imeMode="halfKatakana" sqref="B13:B62"/>
    <dataValidation allowBlank="1" showInputMessage="1" showErrorMessage="1" imeMode="on" sqref="M10:M11 P10:P11 J10:J11"/>
    <dataValidation allowBlank="1" showInputMessage="1" showErrorMessage="1" imeMode="hiragana" sqref="C3:C8 B2 P4:P8 G2:H2 O2:O3 K3:M8 I3:J3 I5:J8"/>
    <dataValidation allowBlank="1" showInputMessage="1" showErrorMessage="1" prompt="姓の名の間に全角スペースを入れる事" imeMode="hiragana" sqref="C13:C62"/>
    <dataValidation allowBlank="1" showInputMessage="1" showErrorMessage="1" prompt="入力は半角英数" imeMode="off" sqref="D13:D62"/>
    <dataValidation type="list" operator="equal" allowBlank="1" showInputMessage="1" showErrorMessage="1" promptTitle="リストから選択" prompt="ドロップダウンリストから登録県を選択して下さい" errorTitle="県コードの入力エラー" error="県コードは半角英数2桁です。" imeMode="off" sqref="F13:F62">
      <formula1>都道府県リスト</formula1>
    </dataValidation>
    <dataValidation type="textLength" operator="equal" allowBlank="1" showInputMessage="1" showErrorMessage="1" promptTitle="入力は半角英数" prompt="陸連登録の4桁のナンバーを入力" errorTitle="ﾅﾝﾊﾞｰｶｰﾄﾞ入力エラー" error="ナンバーカードは半角英数4桁で入力" imeMode="off" sqref="H13:H62">
      <formula1>4</formula1>
    </dataValidation>
    <dataValidation type="textLength" operator="equal" allowBlank="1" showInputMessage="1" showErrorMessage="1" promptTitle="入力は半角英数" prompt="5桁の種目コードを入力&#10;右側の表を参照の事" errorTitle="種目コード入力のエラー" error="種目コードは５桁です。&#10;（例）　00200" imeMode="off" sqref="O13:O62 I13:I62 L13:L62">
      <formula1>5</formula1>
    </dataValidation>
    <dataValidation allowBlank="1" showInputMessage="1" showErrorMessage="1" promptTitle="自動入力" prompt="入力は不要です" imeMode="on" sqref="J13:J62 M13:M62 P13:P62"/>
    <dataValidation type="textLength" allowBlank="1" showInputMessage="1" showErrorMessage="1" promptTitle="入力は半角英数" prompt="トラック競技は7桁&#10;例:11秒73の場合&#10;　　「0001173」&#10;&#10;フィールド競技は5桁&#10;例:12m45の場合&#10;　　「01245」" errorTitle="記録の入力エラー" error="トラック種目の記録は７桁、&#10;フィールド種目の記録は５桁です。" imeMode="off" sqref="Q13:Q62 N13:N62 K13:K62">
      <formula1>5</formula1>
      <formula2>7</formula2>
    </dataValidation>
    <dataValidation type="list" allowBlank="1" showInputMessage="1" showErrorMessage="1" promptTitle="リレー出場者に〇をしてください。" prompt="リレーのみ出場の選手も一覧に入力して出場リレーの欄に〇をしてください。" errorTitle="記録の入力エラー" error="トラック種目の記録は７桁、&#10;フィールド種目の記録は５桁です。" imeMode="off" sqref="R13:S62">
      <formula1>"〇"</formula1>
    </dataValidation>
  </dataValidations>
  <printOptions/>
  <pageMargins left="0.2362204724409449" right="0.2362204724409449" top="0.31496062992125984" bottom="0.31496062992125984" header="0.1968503937007874" footer="0.1968503937007874"/>
  <pageSetup horizontalDpi="600" verticalDpi="600" orientation="landscape" paperSize="9" scale="70" r:id="rId3"/>
  <headerFooter>
    <oddFooter>&amp;C１</oddFooter>
  </headerFooter>
  <rowBreaks count="1" manualBreakCount="1">
    <brk id="62" max="1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zoomScale="70" zoomScaleNormal="70" zoomScaleSheetLayoutView="70" zoomScalePageLayoutView="0" workbookViewId="0" topLeftCell="A1">
      <selection activeCell="B4" sqref="B4"/>
    </sheetView>
  </sheetViews>
  <sheetFormatPr defaultColWidth="9.140625" defaultRowHeight="15"/>
  <cols>
    <col min="2" max="2" width="14.8515625" style="0" customWidth="1"/>
    <col min="3" max="3" width="15.421875" style="0" bestFit="1" customWidth="1"/>
    <col min="4" max="4" width="5.28125" style="0" bestFit="1" customWidth="1"/>
    <col min="5" max="5" width="5.8515625" style="0" customWidth="1"/>
    <col min="6" max="6" width="11.421875" style="0" customWidth="1"/>
    <col min="7" max="7" width="11.140625" style="0" customWidth="1"/>
    <col min="9" max="9" width="17.140625" style="0" bestFit="1" customWidth="1"/>
    <col min="12" max="12" width="16.57421875" style="0" customWidth="1"/>
    <col min="15" max="15" width="18.421875" style="0" bestFit="1" customWidth="1"/>
    <col min="20" max="21" width="12.421875" style="0" bestFit="1" customWidth="1"/>
    <col min="22" max="23" width="5.57421875" style="0" bestFit="1" customWidth="1"/>
    <col min="24" max="24" width="25.00390625" style="0" bestFit="1" customWidth="1"/>
  </cols>
  <sheetData>
    <row r="1" spans="1:23" ht="28.5" customHeight="1">
      <c r="A1" s="1"/>
      <c r="B1" s="2" t="s">
        <v>36</v>
      </c>
      <c r="C1" s="3"/>
      <c r="D1" s="3"/>
      <c r="E1" s="3"/>
      <c r="F1" s="3"/>
      <c r="G1" s="3"/>
      <c r="H1" s="3"/>
      <c r="I1" s="3"/>
      <c r="J1" s="3"/>
      <c r="K1" s="46"/>
      <c r="L1" s="46"/>
      <c r="M1" s="46"/>
      <c r="N1" s="46"/>
      <c r="O1" s="107" t="s">
        <v>43</v>
      </c>
      <c r="P1" s="107"/>
      <c r="Q1" s="107"/>
      <c r="R1" s="48"/>
      <c r="S1" s="48"/>
      <c r="T1" s="4"/>
      <c r="U1" s="4"/>
      <c r="V1" s="4"/>
      <c r="W1" s="4"/>
    </row>
    <row r="2" spans="1:23" ht="22.5" customHeight="1">
      <c r="A2" s="5"/>
      <c r="B2" s="6" t="s">
        <v>0</v>
      </c>
      <c r="C2" s="124" t="s">
        <v>44</v>
      </c>
      <c r="D2" s="124"/>
      <c r="E2" s="124"/>
      <c r="F2" s="124"/>
      <c r="G2" s="124"/>
      <c r="I2" s="97" t="s">
        <v>215</v>
      </c>
      <c r="J2" s="113"/>
      <c r="K2" s="113"/>
      <c r="L2" s="113"/>
      <c r="M2" s="113"/>
      <c r="N2" s="3"/>
      <c r="O2" s="98" t="s">
        <v>1</v>
      </c>
      <c r="P2" s="114"/>
      <c r="Q2" s="114"/>
      <c r="R2" s="114"/>
      <c r="S2" s="10" t="s">
        <v>2</v>
      </c>
      <c r="T2" s="5"/>
      <c r="U2" s="5"/>
      <c r="V2" s="5"/>
      <c r="W2" s="5"/>
    </row>
    <row r="3" spans="1:19" ht="18.75" customHeight="1">
      <c r="A3" s="5"/>
      <c r="B3" s="6"/>
      <c r="C3" s="110"/>
      <c r="D3" s="110"/>
      <c r="E3" s="110"/>
      <c r="F3" s="110"/>
      <c r="G3" s="7"/>
      <c r="H3" s="8"/>
      <c r="I3" s="42"/>
      <c r="J3" s="42"/>
      <c r="K3" s="42"/>
      <c r="L3" s="42"/>
      <c r="M3" s="42"/>
      <c r="N3" s="3"/>
      <c r="O3" s="98" t="s">
        <v>42</v>
      </c>
      <c r="P3" s="115"/>
      <c r="Q3" s="115"/>
      <c r="R3" s="115"/>
      <c r="S3" s="5"/>
    </row>
    <row r="4" spans="1:19" ht="15.75" thickBot="1">
      <c r="A4" s="5"/>
      <c r="B4" s="6"/>
      <c r="C4" s="49"/>
      <c r="D4" s="102"/>
      <c r="E4" s="102"/>
      <c r="F4" s="49"/>
      <c r="G4" s="7"/>
      <c r="H4" s="8"/>
      <c r="I4" s="42"/>
      <c r="J4" s="42"/>
      <c r="K4" s="42"/>
      <c r="L4" s="42"/>
      <c r="M4" s="42"/>
      <c r="N4" s="3"/>
      <c r="O4" s="9"/>
      <c r="P4" s="96"/>
      <c r="Q4" s="96"/>
      <c r="R4" s="96"/>
      <c r="S4" s="5"/>
    </row>
    <row r="5" spans="1:23" ht="15.75" thickBot="1">
      <c r="A5" s="11" t="s">
        <v>3</v>
      </c>
      <c r="B5" s="12"/>
      <c r="C5" s="13"/>
      <c r="D5" s="101"/>
      <c r="E5" s="14"/>
      <c r="F5" s="14"/>
      <c r="G5" s="14"/>
      <c r="H5" s="14"/>
      <c r="I5" s="108" t="s">
        <v>4</v>
      </c>
      <c r="J5" s="109"/>
      <c r="K5" s="111"/>
      <c r="L5" s="108" t="s">
        <v>5</v>
      </c>
      <c r="M5" s="109"/>
      <c r="N5" s="111"/>
      <c r="O5" s="108" t="s">
        <v>6</v>
      </c>
      <c r="P5" s="109"/>
      <c r="Q5" s="109"/>
      <c r="R5" s="108" t="s">
        <v>90</v>
      </c>
      <c r="S5" s="111"/>
      <c r="T5" s="5"/>
      <c r="U5" s="5" t="s">
        <v>112</v>
      </c>
      <c r="V5" s="5"/>
      <c r="W5" s="5"/>
    </row>
    <row r="6" spans="1:24" ht="15.75" thickBot="1">
      <c r="A6" s="15"/>
      <c r="B6" s="16" t="s">
        <v>8</v>
      </c>
      <c r="C6" s="16" t="s">
        <v>9</v>
      </c>
      <c r="D6" s="16" t="s">
        <v>40</v>
      </c>
      <c r="E6" s="16" t="s">
        <v>10</v>
      </c>
      <c r="F6" s="16" t="s">
        <v>11</v>
      </c>
      <c r="G6" s="16" t="s">
        <v>12</v>
      </c>
      <c r="H6" s="16" t="s">
        <v>13</v>
      </c>
      <c r="I6" s="16" t="s">
        <v>14</v>
      </c>
      <c r="J6" s="17" t="str">
        <f>VLOOKUP(I6,U:X,4,FALSE)</f>
        <v>100m</v>
      </c>
      <c r="K6" s="16" t="s">
        <v>15</v>
      </c>
      <c r="L6" s="16" t="s">
        <v>16</v>
      </c>
      <c r="M6" s="17" t="str">
        <f>VLOOKUP(L6,U:X,4,FALSE)</f>
        <v>走高跳</v>
      </c>
      <c r="N6" s="16" t="s">
        <v>17</v>
      </c>
      <c r="O6" s="16" t="s">
        <v>39</v>
      </c>
      <c r="P6" s="18" t="e">
        <f>VLOOKUP(O6,U:X,4,FALSE)</f>
        <v>#N/A</v>
      </c>
      <c r="Q6" s="68" t="s">
        <v>18</v>
      </c>
      <c r="R6" s="118"/>
      <c r="S6" s="119"/>
      <c r="U6" s="51" t="s">
        <v>48</v>
      </c>
      <c r="V6" s="52" t="s">
        <v>49</v>
      </c>
      <c r="W6" s="53" t="s">
        <v>50</v>
      </c>
      <c r="X6" s="54" t="s">
        <v>7</v>
      </c>
    </row>
    <row r="7" spans="1:24" ht="15.75" thickBot="1">
      <c r="A7" s="11"/>
      <c r="B7" s="19"/>
      <c r="C7" s="19"/>
      <c r="D7" s="19"/>
      <c r="E7" s="19"/>
      <c r="F7" s="19"/>
      <c r="G7" s="19"/>
      <c r="H7" s="19"/>
      <c r="I7" s="19"/>
      <c r="J7" s="20"/>
      <c r="K7" s="21" t="s">
        <v>19</v>
      </c>
      <c r="L7" s="19"/>
      <c r="M7" s="20"/>
      <c r="N7" s="19"/>
      <c r="O7" s="19"/>
      <c r="P7" s="20"/>
      <c r="Q7" s="19"/>
      <c r="R7" s="120"/>
      <c r="S7" s="121"/>
      <c r="T7" s="5"/>
      <c r="U7" s="55" t="s">
        <v>51</v>
      </c>
      <c r="V7" s="56" t="s">
        <v>52</v>
      </c>
      <c r="W7" s="57" t="s">
        <v>52</v>
      </c>
      <c r="X7" s="55" t="s">
        <v>53</v>
      </c>
    </row>
    <row r="8" spans="1:24" ht="15.75" thickBot="1">
      <c r="A8" s="22" t="s">
        <v>37</v>
      </c>
      <c r="B8" s="23" t="s">
        <v>20</v>
      </c>
      <c r="C8" s="23" t="s">
        <v>21</v>
      </c>
      <c r="D8" s="23" t="s">
        <v>41</v>
      </c>
      <c r="E8" s="23" t="s">
        <v>22</v>
      </c>
      <c r="F8" s="23" t="s">
        <v>23</v>
      </c>
      <c r="G8" s="24" t="s">
        <v>24</v>
      </c>
      <c r="H8" s="24" t="s">
        <v>25</v>
      </c>
      <c r="I8" s="25" t="s">
        <v>26</v>
      </c>
      <c r="J8" s="26" t="s">
        <v>27</v>
      </c>
      <c r="K8" s="27" t="s">
        <v>28</v>
      </c>
      <c r="L8" s="25" t="s">
        <v>26</v>
      </c>
      <c r="M8" s="26" t="s">
        <v>27</v>
      </c>
      <c r="N8" s="27" t="s">
        <v>28</v>
      </c>
      <c r="O8" s="25" t="s">
        <v>26</v>
      </c>
      <c r="P8" s="26" t="s">
        <v>27</v>
      </c>
      <c r="Q8" s="25" t="s">
        <v>28</v>
      </c>
      <c r="R8" s="66" t="s">
        <v>88</v>
      </c>
      <c r="S8" s="67" t="s">
        <v>89</v>
      </c>
      <c r="T8" s="5"/>
      <c r="U8" s="55" t="s">
        <v>54</v>
      </c>
      <c r="V8" s="56" t="s">
        <v>52</v>
      </c>
      <c r="W8" s="57" t="s">
        <v>52</v>
      </c>
      <c r="X8" s="55" t="s">
        <v>55</v>
      </c>
    </row>
    <row r="9" spans="1:24" ht="15">
      <c r="A9" s="43">
        <v>51</v>
      </c>
      <c r="B9" s="29"/>
      <c r="C9" s="29"/>
      <c r="D9" s="29"/>
      <c r="E9" s="30"/>
      <c r="F9" s="29"/>
      <c r="G9" s="29"/>
      <c r="H9" s="29"/>
      <c r="I9" s="31"/>
      <c r="J9" s="32">
        <f aca="true" t="shared" si="0" ref="J9:J40">IF(I9="","",VLOOKUP(I9,U$1:X$65536,4,FALSE))</f>
      </c>
      <c r="K9" s="33"/>
      <c r="L9" s="31"/>
      <c r="M9" s="32">
        <f aca="true" t="shared" si="1" ref="M9:M40">IF(L9="","",VLOOKUP(L9,U$1:X$65536,4,FALSE))</f>
      </c>
      <c r="N9" s="33"/>
      <c r="O9" s="31"/>
      <c r="P9" s="32">
        <f aca="true" t="shared" si="2" ref="P9:P40">IF(O9="","",VLOOKUP(O9,U$1:X$65536,4,FALSE))</f>
      </c>
      <c r="Q9" s="50"/>
      <c r="R9" s="64"/>
      <c r="S9" s="65"/>
      <c r="T9" s="28" t="s">
        <v>29</v>
      </c>
      <c r="U9" s="55" t="s">
        <v>30</v>
      </c>
      <c r="V9" s="56" t="s">
        <v>52</v>
      </c>
      <c r="W9" s="57" t="s">
        <v>52</v>
      </c>
      <c r="X9" s="55" t="s">
        <v>47</v>
      </c>
    </row>
    <row r="10" spans="1:24" ht="15">
      <c r="A10" s="44">
        <v>52</v>
      </c>
      <c r="B10" s="34"/>
      <c r="C10" s="35"/>
      <c r="D10" s="35"/>
      <c r="E10" s="36"/>
      <c r="F10" s="35"/>
      <c r="G10" s="35"/>
      <c r="H10" s="35"/>
      <c r="I10" s="37"/>
      <c r="J10" s="32">
        <f t="shared" si="0"/>
      </c>
      <c r="K10" s="38"/>
      <c r="L10" s="37"/>
      <c r="M10" s="32">
        <f t="shared" si="1"/>
      </c>
      <c r="N10" s="38"/>
      <c r="O10" s="37"/>
      <c r="P10" s="32">
        <f t="shared" si="2"/>
      </c>
      <c r="Q10" s="59"/>
      <c r="R10" s="60"/>
      <c r="S10" s="61"/>
      <c r="T10" s="5"/>
      <c r="U10" s="55" t="s">
        <v>45</v>
      </c>
      <c r="V10" s="56" t="s">
        <v>52</v>
      </c>
      <c r="W10" s="57" t="s">
        <v>52</v>
      </c>
      <c r="X10" s="55" t="s">
        <v>46</v>
      </c>
    </row>
    <row r="11" spans="1:24" ht="15">
      <c r="A11" s="44">
        <v>53</v>
      </c>
      <c r="B11" s="35"/>
      <c r="C11" s="35"/>
      <c r="D11" s="35"/>
      <c r="E11" s="36"/>
      <c r="F11" s="35"/>
      <c r="G11" s="35"/>
      <c r="H11" s="35"/>
      <c r="I11" s="37"/>
      <c r="J11" s="32">
        <f t="shared" si="0"/>
      </c>
      <c r="K11" s="38"/>
      <c r="L11" s="37"/>
      <c r="M11" s="32">
        <f t="shared" si="1"/>
      </c>
      <c r="N11" s="38"/>
      <c r="O11" s="37"/>
      <c r="P11" s="32">
        <f t="shared" si="2"/>
      </c>
      <c r="Q11" s="59"/>
      <c r="R11" s="60"/>
      <c r="S11" s="61"/>
      <c r="T11" s="5"/>
      <c r="U11" s="55" t="s">
        <v>73</v>
      </c>
      <c r="V11" s="56" t="s">
        <v>52</v>
      </c>
      <c r="W11" s="57" t="s">
        <v>52</v>
      </c>
      <c r="X11" s="55" t="s">
        <v>75</v>
      </c>
    </row>
    <row r="12" spans="1:24" ht="15">
      <c r="A12" s="44">
        <v>54</v>
      </c>
      <c r="B12" s="35"/>
      <c r="C12" s="35"/>
      <c r="D12" s="35"/>
      <c r="E12" s="36"/>
      <c r="F12" s="35"/>
      <c r="G12" s="35"/>
      <c r="H12" s="35"/>
      <c r="I12" s="37"/>
      <c r="J12" s="32">
        <f t="shared" si="0"/>
      </c>
      <c r="K12" s="38"/>
      <c r="L12" s="37"/>
      <c r="M12" s="32">
        <f t="shared" si="1"/>
      </c>
      <c r="N12" s="38"/>
      <c r="O12" s="37"/>
      <c r="P12" s="32">
        <f t="shared" si="2"/>
      </c>
      <c r="Q12" s="59"/>
      <c r="R12" s="60"/>
      <c r="S12" s="61"/>
      <c r="T12" s="5"/>
      <c r="U12" s="55" t="s">
        <v>33</v>
      </c>
      <c r="V12" s="56"/>
      <c r="W12" s="57" t="s">
        <v>52</v>
      </c>
      <c r="X12" s="55" t="s">
        <v>56</v>
      </c>
    </row>
    <row r="13" spans="1:24" ht="15">
      <c r="A13" s="44">
        <v>55</v>
      </c>
      <c r="B13" s="35"/>
      <c r="C13" s="35"/>
      <c r="D13" s="35"/>
      <c r="E13" s="36"/>
      <c r="F13" s="35"/>
      <c r="G13" s="35"/>
      <c r="H13" s="35"/>
      <c r="I13" s="37"/>
      <c r="J13" s="32">
        <f t="shared" si="0"/>
      </c>
      <c r="K13" s="38"/>
      <c r="L13" s="37"/>
      <c r="M13" s="32">
        <f t="shared" si="1"/>
      </c>
      <c r="N13" s="38"/>
      <c r="O13" s="37"/>
      <c r="P13" s="32">
        <f t="shared" si="2"/>
      </c>
      <c r="Q13" s="59"/>
      <c r="R13" s="60"/>
      <c r="S13" s="61"/>
      <c r="T13" s="5"/>
      <c r="U13" s="55" t="s">
        <v>57</v>
      </c>
      <c r="V13" s="56" t="s">
        <v>52</v>
      </c>
      <c r="W13" s="57"/>
      <c r="X13" s="55" t="s">
        <v>58</v>
      </c>
    </row>
    <row r="14" spans="1:24" ht="15">
      <c r="A14" s="44">
        <v>56</v>
      </c>
      <c r="B14" s="35"/>
      <c r="C14" s="35"/>
      <c r="D14" s="35"/>
      <c r="E14" s="36"/>
      <c r="F14" s="35"/>
      <c r="G14" s="35"/>
      <c r="H14" s="35"/>
      <c r="I14" s="37"/>
      <c r="J14" s="32">
        <f t="shared" si="0"/>
      </c>
      <c r="K14" s="38"/>
      <c r="L14" s="37"/>
      <c r="M14" s="32">
        <f t="shared" si="1"/>
      </c>
      <c r="N14" s="38"/>
      <c r="O14" s="37"/>
      <c r="P14" s="32">
        <f t="shared" si="2"/>
      </c>
      <c r="Q14" s="59"/>
      <c r="R14" s="60"/>
      <c r="S14" s="61"/>
      <c r="T14" s="5"/>
      <c r="U14" s="55" t="s">
        <v>74</v>
      </c>
      <c r="V14" s="56" t="s">
        <v>52</v>
      </c>
      <c r="W14" s="57"/>
      <c r="X14" s="55" t="s">
        <v>76</v>
      </c>
    </row>
    <row r="15" spans="1:24" ht="15">
      <c r="A15" s="44">
        <v>57</v>
      </c>
      <c r="B15" s="40"/>
      <c r="C15" s="40"/>
      <c r="D15" s="40"/>
      <c r="E15" s="41"/>
      <c r="G15" s="35"/>
      <c r="H15" s="40"/>
      <c r="I15" s="37"/>
      <c r="J15" s="32">
        <f t="shared" si="0"/>
      </c>
      <c r="K15" s="38"/>
      <c r="L15" s="37"/>
      <c r="M15" s="32">
        <f t="shared" si="1"/>
      </c>
      <c r="N15" s="38"/>
      <c r="O15" s="37"/>
      <c r="P15" s="32">
        <f t="shared" si="2"/>
      </c>
      <c r="Q15" s="59"/>
      <c r="R15" s="60"/>
      <c r="S15" s="61"/>
      <c r="T15" s="5"/>
      <c r="U15" s="55" t="s">
        <v>78</v>
      </c>
      <c r="V15" s="56"/>
      <c r="W15" s="57" t="s">
        <v>52</v>
      </c>
      <c r="X15" s="55" t="s">
        <v>77</v>
      </c>
    </row>
    <row r="16" spans="1:24" ht="13.5">
      <c r="A16" s="44">
        <v>58</v>
      </c>
      <c r="B16" s="40"/>
      <c r="C16" s="40"/>
      <c r="D16" s="40"/>
      <c r="E16" s="41"/>
      <c r="F16" s="35"/>
      <c r="G16" s="35"/>
      <c r="H16" s="40"/>
      <c r="I16" s="37"/>
      <c r="J16" s="32">
        <f t="shared" si="0"/>
      </c>
      <c r="K16" s="38"/>
      <c r="L16" s="37"/>
      <c r="M16" s="32">
        <f t="shared" si="1"/>
      </c>
      <c r="N16" s="38"/>
      <c r="O16" s="37"/>
      <c r="P16" s="32">
        <f t="shared" si="2"/>
      </c>
      <c r="Q16" s="59"/>
      <c r="R16" s="60"/>
      <c r="S16" s="61"/>
      <c r="T16" s="5"/>
      <c r="U16" s="55" t="s">
        <v>59</v>
      </c>
      <c r="V16" s="56" t="s">
        <v>52</v>
      </c>
      <c r="W16" s="57"/>
      <c r="X16" s="55" t="s">
        <v>60</v>
      </c>
    </row>
    <row r="17" spans="1:24" ht="13.5">
      <c r="A17" s="44">
        <v>59</v>
      </c>
      <c r="B17" s="40"/>
      <c r="C17" s="40"/>
      <c r="D17" s="40"/>
      <c r="E17" s="41"/>
      <c r="F17" s="35"/>
      <c r="G17" s="35"/>
      <c r="H17" s="40"/>
      <c r="I17" s="39"/>
      <c r="J17" s="32">
        <f t="shared" si="0"/>
      </c>
      <c r="K17" s="38"/>
      <c r="L17" s="39"/>
      <c r="M17" s="32">
        <f t="shared" si="1"/>
      </c>
      <c r="N17" s="38"/>
      <c r="O17" s="39"/>
      <c r="P17" s="32">
        <f t="shared" si="2"/>
      </c>
      <c r="Q17" s="59"/>
      <c r="R17" s="60"/>
      <c r="S17" s="61"/>
      <c r="T17" s="5"/>
      <c r="U17" s="55" t="s">
        <v>61</v>
      </c>
      <c r="V17" s="56"/>
      <c r="W17" s="57" t="s">
        <v>52</v>
      </c>
      <c r="X17" s="55" t="s">
        <v>62</v>
      </c>
    </row>
    <row r="18" spans="1:24" ht="13.5">
      <c r="A18" s="44">
        <v>60</v>
      </c>
      <c r="B18" s="40"/>
      <c r="C18" s="40"/>
      <c r="D18" s="40"/>
      <c r="E18" s="41"/>
      <c r="F18" s="35"/>
      <c r="G18" s="35"/>
      <c r="H18" s="40"/>
      <c r="I18" s="39"/>
      <c r="J18" s="32">
        <f t="shared" si="0"/>
      </c>
      <c r="K18" s="38"/>
      <c r="L18" s="39"/>
      <c r="M18" s="32">
        <f t="shared" si="1"/>
      </c>
      <c r="N18" s="38"/>
      <c r="O18" s="39"/>
      <c r="P18" s="32">
        <f t="shared" si="2"/>
      </c>
      <c r="Q18" s="59"/>
      <c r="R18" s="60"/>
      <c r="S18" s="61"/>
      <c r="T18" s="5"/>
      <c r="U18" s="55" t="s">
        <v>79</v>
      </c>
      <c r="V18" s="56" t="s">
        <v>80</v>
      </c>
      <c r="W18" s="57"/>
      <c r="X18" s="55" t="s">
        <v>81</v>
      </c>
    </row>
    <row r="19" spans="1:24" ht="13.5">
      <c r="A19" s="44">
        <v>61</v>
      </c>
      <c r="B19" s="40"/>
      <c r="C19" s="40"/>
      <c r="D19" s="40"/>
      <c r="E19" s="41"/>
      <c r="F19" s="35"/>
      <c r="G19" s="35"/>
      <c r="H19" s="40"/>
      <c r="I19" s="39"/>
      <c r="J19" s="32">
        <f t="shared" si="0"/>
      </c>
      <c r="K19" s="38"/>
      <c r="L19" s="39"/>
      <c r="M19" s="32">
        <f t="shared" si="1"/>
      </c>
      <c r="N19" s="38"/>
      <c r="O19" s="39"/>
      <c r="P19" s="32">
        <f t="shared" si="2"/>
      </c>
      <c r="Q19" s="59"/>
      <c r="R19" s="60"/>
      <c r="S19" s="61"/>
      <c r="T19" s="5"/>
      <c r="U19" s="55" t="s">
        <v>16</v>
      </c>
      <c r="V19" s="56" t="s">
        <v>52</v>
      </c>
      <c r="W19" s="57" t="s">
        <v>52</v>
      </c>
      <c r="X19" s="55" t="s">
        <v>83</v>
      </c>
    </row>
    <row r="20" spans="1:24" ht="13.5">
      <c r="A20" s="44">
        <v>62</v>
      </c>
      <c r="B20" s="40"/>
      <c r="C20" s="40"/>
      <c r="D20" s="40"/>
      <c r="E20" s="41"/>
      <c r="F20" s="35"/>
      <c r="G20" s="35"/>
      <c r="H20" s="40"/>
      <c r="I20" s="39"/>
      <c r="J20" s="32">
        <f t="shared" si="0"/>
      </c>
      <c r="K20" s="38"/>
      <c r="L20" s="39"/>
      <c r="M20" s="32">
        <f t="shared" si="1"/>
      </c>
      <c r="N20" s="38"/>
      <c r="O20" s="39"/>
      <c r="P20" s="32">
        <f t="shared" si="2"/>
      </c>
      <c r="Q20" s="59"/>
      <c r="R20" s="60"/>
      <c r="S20" s="61"/>
      <c r="T20" s="5"/>
      <c r="U20" s="55" t="s">
        <v>82</v>
      </c>
      <c r="V20" s="56" t="s">
        <v>52</v>
      </c>
      <c r="W20" s="57" t="s">
        <v>52</v>
      </c>
      <c r="X20" s="55" t="s">
        <v>84</v>
      </c>
    </row>
    <row r="21" spans="1:24" ht="13.5">
      <c r="A21" s="44">
        <v>63</v>
      </c>
      <c r="B21" s="40"/>
      <c r="C21" s="40"/>
      <c r="D21" s="40"/>
      <c r="E21" s="41"/>
      <c r="F21" s="35"/>
      <c r="G21" s="35"/>
      <c r="H21" s="40"/>
      <c r="I21" s="39"/>
      <c r="J21" s="32">
        <f t="shared" si="0"/>
      </c>
      <c r="K21" s="38"/>
      <c r="L21" s="39"/>
      <c r="M21" s="32">
        <f t="shared" si="1"/>
      </c>
      <c r="N21" s="38"/>
      <c r="O21" s="39"/>
      <c r="P21" s="32">
        <f t="shared" si="2"/>
      </c>
      <c r="Q21" s="59"/>
      <c r="R21" s="60"/>
      <c r="S21" s="61"/>
      <c r="T21" s="5"/>
      <c r="U21" s="55" t="s">
        <v>63</v>
      </c>
      <c r="V21" s="56" t="s">
        <v>52</v>
      </c>
      <c r="W21" s="57" t="s">
        <v>52</v>
      </c>
      <c r="X21" s="55" t="s">
        <v>64</v>
      </c>
    </row>
    <row r="22" spans="1:24" ht="13.5">
      <c r="A22" s="44">
        <v>64</v>
      </c>
      <c r="B22" s="40"/>
      <c r="C22" s="40"/>
      <c r="D22" s="40"/>
      <c r="E22" s="41"/>
      <c r="F22" s="35"/>
      <c r="G22" s="35"/>
      <c r="H22" s="40"/>
      <c r="I22" s="39"/>
      <c r="J22" s="32">
        <f t="shared" si="0"/>
      </c>
      <c r="K22" s="38"/>
      <c r="L22" s="39"/>
      <c r="M22" s="32">
        <f t="shared" si="1"/>
      </c>
      <c r="N22" s="38"/>
      <c r="O22" s="39"/>
      <c r="P22" s="32">
        <f t="shared" si="2"/>
      </c>
      <c r="Q22" s="59"/>
      <c r="R22" s="60"/>
      <c r="S22" s="61"/>
      <c r="T22" s="5"/>
      <c r="U22" s="55" t="s">
        <v>85</v>
      </c>
      <c r="V22" s="56" t="s">
        <v>52</v>
      </c>
      <c r="W22" s="57" t="s">
        <v>52</v>
      </c>
      <c r="X22" s="55" t="s">
        <v>86</v>
      </c>
    </row>
    <row r="23" spans="1:24" ht="13.5">
      <c r="A23" s="44">
        <v>65</v>
      </c>
      <c r="B23" s="40"/>
      <c r="C23" s="40"/>
      <c r="D23" s="40"/>
      <c r="E23" s="41"/>
      <c r="F23" s="35"/>
      <c r="G23" s="35"/>
      <c r="H23" s="40"/>
      <c r="I23" s="39"/>
      <c r="J23" s="32">
        <f t="shared" si="0"/>
      </c>
      <c r="K23" s="38"/>
      <c r="L23" s="39"/>
      <c r="M23" s="32">
        <f t="shared" si="1"/>
      </c>
      <c r="N23" s="38"/>
      <c r="O23" s="39"/>
      <c r="P23" s="32">
        <f t="shared" si="2"/>
      </c>
      <c r="Q23" s="59"/>
      <c r="R23" s="60"/>
      <c r="S23" s="61"/>
      <c r="T23" s="5"/>
      <c r="U23" s="55" t="s">
        <v>65</v>
      </c>
      <c r="V23" s="56" t="s">
        <v>52</v>
      </c>
      <c r="W23" s="57"/>
      <c r="X23" s="55" t="s">
        <v>87</v>
      </c>
    </row>
    <row r="24" spans="1:24" ht="13.5">
      <c r="A24" s="44">
        <v>66</v>
      </c>
      <c r="B24" s="40"/>
      <c r="C24" s="40"/>
      <c r="D24" s="40"/>
      <c r="E24" s="41"/>
      <c r="F24" s="35"/>
      <c r="G24" s="35"/>
      <c r="H24" s="40"/>
      <c r="I24" s="39"/>
      <c r="J24" s="32">
        <f t="shared" si="0"/>
      </c>
      <c r="K24" s="38"/>
      <c r="L24" s="39"/>
      <c r="M24" s="32">
        <f t="shared" si="1"/>
      </c>
      <c r="N24" s="38"/>
      <c r="O24" s="39"/>
      <c r="P24" s="32">
        <f t="shared" si="2"/>
      </c>
      <c r="Q24" s="59"/>
      <c r="R24" s="60"/>
      <c r="S24" s="61"/>
      <c r="T24" s="5"/>
      <c r="U24" s="55" t="s">
        <v>66</v>
      </c>
      <c r="V24" s="56"/>
      <c r="W24" s="57" t="s">
        <v>52</v>
      </c>
      <c r="X24" s="58" t="s">
        <v>67</v>
      </c>
    </row>
    <row r="25" spans="1:24" ht="13.5">
      <c r="A25" s="44">
        <v>67</v>
      </c>
      <c r="B25" s="40"/>
      <c r="C25" s="40"/>
      <c r="D25" s="40"/>
      <c r="E25" s="41"/>
      <c r="F25" s="35"/>
      <c r="G25" s="35"/>
      <c r="H25" s="40"/>
      <c r="I25" s="39"/>
      <c r="J25" s="32">
        <f t="shared" si="0"/>
      </c>
      <c r="K25" s="38"/>
      <c r="L25" s="39"/>
      <c r="M25" s="32">
        <f t="shared" si="1"/>
      </c>
      <c r="N25" s="38"/>
      <c r="O25" s="39"/>
      <c r="P25" s="32">
        <f t="shared" si="2"/>
      </c>
      <c r="Q25" s="59"/>
      <c r="R25" s="60"/>
      <c r="S25" s="61"/>
      <c r="T25" s="5"/>
      <c r="U25" s="55" t="s">
        <v>69</v>
      </c>
      <c r="V25" s="56" t="s">
        <v>52</v>
      </c>
      <c r="W25" s="57"/>
      <c r="X25" s="58" t="s">
        <v>70</v>
      </c>
    </row>
    <row r="26" spans="1:24" ht="13.5">
      <c r="A26" s="44">
        <v>68</v>
      </c>
      <c r="B26" s="40"/>
      <c r="C26" s="40"/>
      <c r="D26" s="40"/>
      <c r="E26" s="41"/>
      <c r="F26" s="35"/>
      <c r="G26" s="35"/>
      <c r="H26" s="40"/>
      <c r="I26" s="39"/>
      <c r="J26" s="32">
        <f t="shared" si="0"/>
      </c>
      <c r="K26" s="38"/>
      <c r="L26" s="39"/>
      <c r="M26" s="32">
        <f t="shared" si="1"/>
      </c>
      <c r="N26" s="38"/>
      <c r="O26" s="39"/>
      <c r="P26" s="32">
        <f t="shared" si="2"/>
      </c>
      <c r="Q26" s="59"/>
      <c r="R26" s="60"/>
      <c r="S26" s="61"/>
      <c r="T26" s="5"/>
      <c r="U26" s="55" t="s">
        <v>71</v>
      </c>
      <c r="V26" s="56"/>
      <c r="W26" s="57" t="s">
        <v>52</v>
      </c>
      <c r="X26" s="58" t="s">
        <v>72</v>
      </c>
    </row>
    <row r="27" spans="1:24" ht="13.5">
      <c r="A27" s="44">
        <v>69</v>
      </c>
      <c r="B27" s="40"/>
      <c r="C27" s="40"/>
      <c r="D27" s="40"/>
      <c r="E27" s="41"/>
      <c r="F27" s="35"/>
      <c r="G27" s="35"/>
      <c r="H27" s="40"/>
      <c r="I27" s="39"/>
      <c r="J27" s="32">
        <f t="shared" si="0"/>
      </c>
      <c r="K27" s="38"/>
      <c r="L27" s="39"/>
      <c r="M27" s="32">
        <f t="shared" si="1"/>
      </c>
      <c r="N27" s="38"/>
      <c r="O27" s="39"/>
      <c r="P27" s="32">
        <f t="shared" si="2"/>
      </c>
      <c r="Q27" s="59"/>
      <c r="R27" s="60"/>
      <c r="S27" s="61"/>
      <c r="T27" s="5"/>
      <c r="U27" s="81"/>
      <c r="V27" s="82"/>
      <c r="W27" s="83"/>
      <c r="X27" s="84"/>
    </row>
    <row r="28" spans="1:24" ht="13.5">
      <c r="A28" s="44">
        <v>70</v>
      </c>
      <c r="B28" s="40"/>
      <c r="C28" s="40"/>
      <c r="D28" s="40"/>
      <c r="E28" s="41"/>
      <c r="F28" s="35"/>
      <c r="G28" s="35"/>
      <c r="H28" s="40"/>
      <c r="I28" s="39"/>
      <c r="J28" s="32">
        <f t="shared" si="0"/>
      </c>
      <c r="K28" s="38"/>
      <c r="L28" s="39"/>
      <c r="M28" s="32">
        <f t="shared" si="1"/>
      </c>
      <c r="N28" s="38"/>
      <c r="O28" s="39"/>
      <c r="P28" s="32">
        <f t="shared" si="2"/>
      </c>
      <c r="Q28" s="59"/>
      <c r="R28" s="60"/>
      <c r="S28" s="61"/>
      <c r="T28" s="5"/>
      <c r="U28" s="73" t="s">
        <v>111</v>
      </c>
      <c r="V28" s="74"/>
      <c r="W28" s="75"/>
      <c r="X28" s="76"/>
    </row>
    <row r="29" spans="1:24" ht="13.5">
      <c r="A29" s="44">
        <v>71</v>
      </c>
      <c r="B29" s="40"/>
      <c r="C29" s="40"/>
      <c r="D29" s="40"/>
      <c r="E29" s="41"/>
      <c r="F29" s="35"/>
      <c r="G29" s="35"/>
      <c r="H29" s="40"/>
      <c r="I29" s="39"/>
      <c r="J29" s="32">
        <f t="shared" si="0"/>
      </c>
      <c r="K29" s="38"/>
      <c r="L29" s="39"/>
      <c r="M29" s="32">
        <f t="shared" si="1"/>
      </c>
      <c r="N29" s="38"/>
      <c r="O29" s="39"/>
      <c r="P29" s="32">
        <f t="shared" si="2"/>
      </c>
      <c r="Q29" s="59"/>
      <c r="R29" s="60"/>
      <c r="S29" s="61"/>
      <c r="T29" s="5"/>
      <c r="U29" s="77" t="s">
        <v>48</v>
      </c>
      <c r="V29" s="78" t="s">
        <v>49</v>
      </c>
      <c r="W29" s="79" t="s">
        <v>50</v>
      </c>
      <c r="X29" s="80" t="s">
        <v>7</v>
      </c>
    </row>
    <row r="30" spans="1:24" ht="13.5">
      <c r="A30" s="44">
        <v>72</v>
      </c>
      <c r="B30" s="40"/>
      <c r="C30" s="40"/>
      <c r="D30" s="40"/>
      <c r="E30" s="41"/>
      <c r="F30" s="35"/>
      <c r="G30" s="35"/>
      <c r="H30" s="40"/>
      <c r="I30" s="39"/>
      <c r="J30" s="32">
        <f t="shared" si="0"/>
      </c>
      <c r="K30" s="38"/>
      <c r="L30" s="39"/>
      <c r="M30" s="32">
        <f t="shared" si="1"/>
      </c>
      <c r="N30" s="38"/>
      <c r="O30" s="39"/>
      <c r="P30" s="32">
        <f t="shared" si="2"/>
      </c>
      <c r="Q30" s="59"/>
      <c r="R30" s="60"/>
      <c r="S30" s="61"/>
      <c r="T30" s="5"/>
      <c r="U30" s="69" t="s">
        <v>113</v>
      </c>
      <c r="V30" s="70" t="s">
        <v>52</v>
      </c>
      <c r="W30" s="71" t="s">
        <v>52</v>
      </c>
      <c r="X30" s="69" t="s">
        <v>91</v>
      </c>
    </row>
    <row r="31" spans="1:24" ht="13.5">
      <c r="A31" s="44">
        <v>73</v>
      </c>
      <c r="B31" s="40"/>
      <c r="C31" s="40"/>
      <c r="D31" s="40"/>
      <c r="E31" s="41"/>
      <c r="F31" s="35"/>
      <c r="G31" s="35"/>
      <c r="H31" s="40"/>
      <c r="I31" s="39"/>
      <c r="J31" s="32">
        <f t="shared" si="0"/>
      </c>
      <c r="K31" s="38"/>
      <c r="L31" s="39"/>
      <c r="M31" s="32">
        <f t="shared" si="1"/>
      </c>
      <c r="N31" s="38"/>
      <c r="O31" s="39"/>
      <c r="P31" s="32">
        <f t="shared" si="2"/>
      </c>
      <c r="Q31" s="59"/>
      <c r="R31" s="60"/>
      <c r="S31" s="61"/>
      <c r="T31" s="5"/>
      <c r="U31" s="69" t="s">
        <v>114</v>
      </c>
      <c r="V31" s="70" t="s">
        <v>52</v>
      </c>
      <c r="W31" s="71" t="s">
        <v>52</v>
      </c>
      <c r="X31" s="69" t="s">
        <v>92</v>
      </c>
    </row>
    <row r="32" spans="1:24" ht="13.5">
      <c r="A32" s="44">
        <v>74</v>
      </c>
      <c r="B32" s="40"/>
      <c r="C32" s="40"/>
      <c r="D32" s="40"/>
      <c r="E32" s="41"/>
      <c r="F32" s="35"/>
      <c r="G32" s="35"/>
      <c r="H32" s="40"/>
      <c r="I32" s="39"/>
      <c r="J32" s="32">
        <f t="shared" si="0"/>
      </c>
      <c r="K32" s="38"/>
      <c r="L32" s="39"/>
      <c r="M32" s="32">
        <f t="shared" si="1"/>
      </c>
      <c r="N32" s="38"/>
      <c r="O32" s="39"/>
      <c r="P32" s="32">
        <f t="shared" si="2"/>
      </c>
      <c r="Q32" s="59"/>
      <c r="R32" s="60"/>
      <c r="S32" s="61"/>
      <c r="T32" s="5"/>
      <c r="U32" s="69" t="s">
        <v>34</v>
      </c>
      <c r="V32" s="70" t="s">
        <v>52</v>
      </c>
      <c r="W32" s="71" t="s">
        <v>52</v>
      </c>
      <c r="X32" s="69" t="s">
        <v>93</v>
      </c>
    </row>
    <row r="33" spans="1:24" ht="13.5">
      <c r="A33" s="44">
        <v>75</v>
      </c>
      <c r="B33" s="40"/>
      <c r="C33" s="40"/>
      <c r="D33" s="40"/>
      <c r="E33" s="41"/>
      <c r="F33" s="35"/>
      <c r="G33" s="35"/>
      <c r="H33" s="40"/>
      <c r="I33" s="39"/>
      <c r="J33" s="32">
        <f t="shared" si="0"/>
      </c>
      <c r="K33" s="38"/>
      <c r="L33" s="39"/>
      <c r="M33" s="32">
        <f t="shared" si="1"/>
      </c>
      <c r="N33" s="38"/>
      <c r="O33" s="39"/>
      <c r="P33" s="32">
        <f t="shared" si="2"/>
      </c>
      <c r="Q33" s="59"/>
      <c r="R33" s="60"/>
      <c r="S33" s="61"/>
      <c r="T33" s="5"/>
      <c r="U33" s="69" t="s">
        <v>115</v>
      </c>
      <c r="V33" s="70" t="s">
        <v>52</v>
      </c>
      <c r="W33" s="71" t="s">
        <v>52</v>
      </c>
      <c r="X33" s="69" t="s">
        <v>94</v>
      </c>
    </row>
    <row r="34" spans="1:24" ht="13.5">
      <c r="A34" s="44">
        <v>76</v>
      </c>
      <c r="B34" s="40"/>
      <c r="C34" s="40"/>
      <c r="D34" s="40"/>
      <c r="E34" s="41"/>
      <c r="F34" s="35"/>
      <c r="G34" s="35"/>
      <c r="H34" s="40"/>
      <c r="I34" s="39"/>
      <c r="J34" s="32">
        <f t="shared" si="0"/>
      </c>
      <c r="K34" s="38"/>
      <c r="L34" s="39"/>
      <c r="M34" s="32">
        <f t="shared" si="1"/>
      </c>
      <c r="N34" s="38"/>
      <c r="O34" s="39"/>
      <c r="P34" s="32">
        <f t="shared" si="2"/>
      </c>
      <c r="Q34" s="59"/>
      <c r="R34" s="60"/>
      <c r="S34" s="61"/>
      <c r="T34" s="5"/>
      <c r="U34" s="69" t="s">
        <v>32</v>
      </c>
      <c r="V34" s="70" t="s">
        <v>52</v>
      </c>
      <c r="W34" s="71" t="s">
        <v>52</v>
      </c>
      <c r="X34" s="69" t="s">
        <v>95</v>
      </c>
    </row>
    <row r="35" spans="1:24" ht="13.5">
      <c r="A35" s="44">
        <v>77</v>
      </c>
      <c r="B35" s="40"/>
      <c r="C35" s="40"/>
      <c r="D35" s="40"/>
      <c r="E35" s="41"/>
      <c r="F35" s="35"/>
      <c r="G35" s="35"/>
      <c r="H35" s="40"/>
      <c r="I35" s="39"/>
      <c r="J35" s="32">
        <f t="shared" si="0"/>
      </c>
      <c r="K35" s="38"/>
      <c r="L35" s="39"/>
      <c r="M35" s="32">
        <f t="shared" si="1"/>
      </c>
      <c r="N35" s="38"/>
      <c r="O35" s="39"/>
      <c r="P35" s="32">
        <f t="shared" si="2"/>
      </c>
      <c r="Q35" s="59"/>
      <c r="R35" s="60"/>
      <c r="S35" s="61"/>
      <c r="T35" s="5"/>
      <c r="U35" s="69" t="s">
        <v>116</v>
      </c>
      <c r="V35" s="70"/>
      <c r="W35" s="71" t="s">
        <v>52</v>
      </c>
      <c r="X35" s="69" t="s">
        <v>96</v>
      </c>
    </row>
    <row r="36" spans="1:24" ht="13.5">
      <c r="A36" s="44">
        <v>78</v>
      </c>
      <c r="B36" s="40"/>
      <c r="C36" s="40"/>
      <c r="D36" s="40"/>
      <c r="E36" s="41"/>
      <c r="F36" s="35"/>
      <c r="G36" s="35"/>
      <c r="H36" s="40"/>
      <c r="I36" s="39"/>
      <c r="J36" s="32">
        <f t="shared" si="0"/>
      </c>
      <c r="K36" s="38"/>
      <c r="L36" s="39"/>
      <c r="M36" s="32">
        <f t="shared" si="1"/>
      </c>
      <c r="N36" s="38"/>
      <c r="O36" s="39"/>
      <c r="P36" s="32">
        <f t="shared" si="2"/>
      </c>
      <c r="Q36" s="59"/>
      <c r="R36" s="60"/>
      <c r="S36" s="61"/>
      <c r="T36" s="5"/>
      <c r="U36" s="69" t="s">
        <v>117</v>
      </c>
      <c r="V36" s="70" t="s">
        <v>52</v>
      </c>
      <c r="W36" s="71"/>
      <c r="X36" s="69" t="s">
        <v>97</v>
      </c>
    </row>
    <row r="37" spans="1:24" ht="13.5">
      <c r="A37" s="44">
        <v>79</v>
      </c>
      <c r="B37" s="40"/>
      <c r="C37" s="40"/>
      <c r="D37" s="40"/>
      <c r="E37" s="41"/>
      <c r="F37" s="35"/>
      <c r="G37" s="35"/>
      <c r="H37" s="40"/>
      <c r="I37" s="39"/>
      <c r="J37" s="32">
        <f t="shared" si="0"/>
      </c>
      <c r="K37" s="38"/>
      <c r="L37" s="39"/>
      <c r="M37" s="32">
        <f t="shared" si="1"/>
      </c>
      <c r="N37" s="38"/>
      <c r="O37" s="39"/>
      <c r="P37" s="32">
        <f t="shared" si="2"/>
      </c>
      <c r="Q37" s="59"/>
      <c r="R37" s="60"/>
      <c r="S37" s="61"/>
      <c r="T37" s="5"/>
      <c r="U37" s="69" t="s">
        <v>118</v>
      </c>
      <c r="V37" s="70" t="s">
        <v>52</v>
      </c>
      <c r="W37" s="71"/>
      <c r="X37" s="69" t="s">
        <v>98</v>
      </c>
    </row>
    <row r="38" spans="1:24" ht="13.5">
      <c r="A38" s="44">
        <v>80</v>
      </c>
      <c r="B38" s="40"/>
      <c r="C38" s="40"/>
      <c r="D38" s="40"/>
      <c r="E38" s="41"/>
      <c r="F38" s="35"/>
      <c r="G38" s="35"/>
      <c r="H38" s="40"/>
      <c r="I38" s="39"/>
      <c r="J38" s="32">
        <f t="shared" si="0"/>
      </c>
      <c r="K38" s="38"/>
      <c r="L38" s="39"/>
      <c r="M38" s="32">
        <f t="shared" si="1"/>
      </c>
      <c r="N38" s="38"/>
      <c r="O38" s="39"/>
      <c r="P38" s="32">
        <f t="shared" si="2"/>
      </c>
      <c r="Q38" s="59"/>
      <c r="R38" s="60"/>
      <c r="S38" s="61"/>
      <c r="T38" s="5"/>
      <c r="U38" s="69" t="s">
        <v>119</v>
      </c>
      <c r="V38" s="70"/>
      <c r="W38" s="71" t="s">
        <v>52</v>
      </c>
      <c r="X38" s="69" t="s">
        <v>99</v>
      </c>
    </row>
    <row r="39" spans="1:24" ht="13.5">
      <c r="A39" s="44">
        <v>81</v>
      </c>
      <c r="B39" s="40"/>
      <c r="C39" s="40"/>
      <c r="D39" s="40"/>
      <c r="E39" s="41"/>
      <c r="F39" s="35"/>
      <c r="G39" s="35"/>
      <c r="H39" s="40"/>
      <c r="I39" s="39"/>
      <c r="J39" s="32">
        <f t="shared" si="0"/>
      </c>
      <c r="K39" s="38"/>
      <c r="L39" s="39"/>
      <c r="M39" s="32">
        <f t="shared" si="1"/>
      </c>
      <c r="N39" s="38"/>
      <c r="O39" s="39"/>
      <c r="P39" s="32">
        <f t="shared" si="2"/>
      </c>
      <c r="Q39" s="59"/>
      <c r="R39" s="60"/>
      <c r="S39" s="61"/>
      <c r="T39" s="5"/>
      <c r="U39" s="69" t="s">
        <v>120</v>
      </c>
      <c r="V39" s="70" t="s">
        <v>52</v>
      </c>
      <c r="W39" s="71"/>
      <c r="X39" s="69" t="s">
        <v>100</v>
      </c>
    </row>
    <row r="40" spans="1:24" ht="13.5">
      <c r="A40" s="44">
        <v>82</v>
      </c>
      <c r="B40" s="40"/>
      <c r="C40" s="40"/>
      <c r="D40" s="40"/>
      <c r="E40" s="41"/>
      <c r="F40" s="35"/>
      <c r="G40" s="35"/>
      <c r="H40" s="40"/>
      <c r="I40" s="39"/>
      <c r="J40" s="32">
        <f t="shared" si="0"/>
      </c>
      <c r="K40" s="38"/>
      <c r="L40" s="39"/>
      <c r="M40" s="32">
        <f t="shared" si="1"/>
      </c>
      <c r="N40" s="38"/>
      <c r="O40" s="39"/>
      <c r="P40" s="32">
        <f t="shared" si="2"/>
      </c>
      <c r="Q40" s="59"/>
      <c r="R40" s="60"/>
      <c r="S40" s="61"/>
      <c r="T40" s="5"/>
      <c r="U40" s="69" t="s">
        <v>121</v>
      </c>
      <c r="V40" s="70"/>
      <c r="W40" s="71" t="s">
        <v>52</v>
      </c>
      <c r="X40" s="69" t="s">
        <v>101</v>
      </c>
    </row>
    <row r="41" spans="1:24" ht="13.5">
      <c r="A41" s="44">
        <v>83</v>
      </c>
      <c r="B41" s="40"/>
      <c r="C41" s="40"/>
      <c r="D41" s="40"/>
      <c r="E41" s="41"/>
      <c r="F41" s="35"/>
      <c r="G41" s="35"/>
      <c r="H41" s="40"/>
      <c r="I41" s="39"/>
      <c r="J41" s="32">
        <f aca="true" t="shared" si="3" ref="J41:J63">IF(I41="","",VLOOKUP(I41,U$1:X$65536,4,FALSE))</f>
      </c>
      <c r="K41" s="38"/>
      <c r="L41" s="39"/>
      <c r="M41" s="32">
        <f aca="true" t="shared" si="4" ref="M41:M63">IF(L41="","",VLOOKUP(L41,U$1:X$65536,4,FALSE))</f>
      </c>
      <c r="N41" s="38"/>
      <c r="O41" s="39"/>
      <c r="P41" s="32">
        <f aca="true" t="shared" si="5" ref="P41:P63">IF(O41="","",VLOOKUP(O41,U$1:X$65536,4,FALSE))</f>
      </c>
      <c r="Q41" s="59"/>
      <c r="R41" s="60"/>
      <c r="S41" s="61"/>
      <c r="T41" s="5"/>
      <c r="U41" s="69" t="s">
        <v>122</v>
      </c>
      <c r="V41" s="70" t="s">
        <v>80</v>
      </c>
      <c r="W41" s="71"/>
      <c r="X41" s="69" t="s">
        <v>102</v>
      </c>
    </row>
    <row r="42" spans="1:24" ht="13.5">
      <c r="A42" s="44">
        <v>84</v>
      </c>
      <c r="B42" s="40"/>
      <c r="C42" s="40"/>
      <c r="D42" s="40"/>
      <c r="E42" s="41"/>
      <c r="F42" s="35"/>
      <c r="G42" s="35"/>
      <c r="H42" s="40"/>
      <c r="I42" s="39"/>
      <c r="J42" s="32">
        <f t="shared" si="3"/>
      </c>
      <c r="K42" s="38"/>
      <c r="L42" s="39"/>
      <c r="M42" s="32">
        <f t="shared" si="4"/>
      </c>
      <c r="N42" s="38"/>
      <c r="O42" s="39"/>
      <c r="P42" s="32">
        <f t="shared" si="5"/>
      </c>
      <c r="Q42" s="59"/>
      <c r="R42" s="60"/>
      <c r="S42" s="61"/>
      <c r="T42" s="5"/>
      <c r="U42" s="69" t="s">
        <v>35</v>
      </c>
      <c r="V42" s="70" t="s">
        <v>52</v>
      </c>
      <c r="W42" s="71" t="s">
        <v>52</v>
      </c>
      <c r="X42" s="69" t="s">
        <v>103</v>
      </c>
    </row>
    <row r="43" spans="1:24" ht="13.5">
      <c r="A43" s="44">
        <v>85</v>
      </c>
      <c r="B43" s="40"/>
      <c r="C43" s="40"/>
      <c r="D43" s="40"/>
      <c r="E43" s="41"/>
      <c r="F43" s="35"/>
      <c r="G43" s="35"/>
      <c r="H43" s="40"/>
      <c r="I43" s="39"/>
      <c r="J43" s="32">
        <f t="shared" si="3"/>
      </c>
      <c r="K43" s="38"/>
      <c r="L43" s="39"/>
      <c r="M43" s="32">
        <f t="shared" si="4"/>
      </c>
      <c r="N43" s="38"/>
      <c r="O43" s="39"/>
      <c r="P43" s="32">
        <f t="shared" si="5"/>
      </c>
      <c r="Q43" s="59"/>
      <c r="R43" s="60"/>
      <c r="S43" s="61"/>
      <c r="T43" s="5"/>
      <c r="U43" s="69" t="s">
        <v>123</v>
      </c>
      <c r="V43" s="70" t="s">
        <v>52</v>
      </c>
      <c r="W43" s="71" t="s">
        <v>52</v>
      </c>
      <c r="X43" s="69" t="s">
        <v>104</v>
      </c>
    </row>
    <row r="44" spans="1:24" ht="13.5">
      <c r="A44" s="44">
        <v>86</v>
      </c>
      <c r="B44" s="40"/>
      <c r="C44" s="40"/>
      <c r="D44" s="40"/>
      <c r="E44" s="41"/>
      <c r="F44" s="35"/>
      <c r="G44" s="35"/>
      <c r="H44" s="40"/>
      <c r="I44" s="39"/>
      <c r="J44" s="32">
        <f t="shared" si="3"/>
      </c>
      <c r="K44" s="38"/>
      <c r="L44" s="39"/>
      <c r="M44" s="32">
        <f t="shared" si="4"/>
      </c>
      <c r="N44" s="38"/>
      <c r="O44" s="39"/>
      <c r="P44" s="32">
        <f t="shared" si="5"/>
      </c>
      <c r="Q44" s="59"/>
      <c r="R44" s="60"/>
      <c r="S44" s="61"/>
      <c r="T44" s="5"/>
      <c r="U44" s="69" t="s">
        <v>124</v>
      </c>
      <c r="V44" s="70" t="s">
        <v>52</v>
      </c>
      <c r="W44" s="71" t="s">
        <v>52</v>
      </c>
      <c r="X44" s="69" t="s">
        <v>106</v>
      </c>
    </row>
    <row r="45" spans="1:24" ht="13.5">
      <c r="A45" s="44">
        <v>87</v>
      </c>
      <c r="B45" s="40"/>
      <c r="C45" s="40"/>
      <c r="D45" s="40"/>
      <c r="E45" s="41"/>
      <c r="F45" s="35"/>
      <c r="G45" s="35"/>
      <c r="H45" s="40"/>
      <c r="I45" s="39"/>
      <c r="J45" s="32">
        <f t="shared" si="3"/>
      </c>
      <c r="K45" s="38"/>
      <c r="L45" s="39"/>
      <c r="M45" s="32">
        <f t="shared" si="4"/>
      </c>
      <c r="N45" s="38"/>
      <c r="O45" s="39"/>
      <c r="P45" s="32">
        <f t="shared" si="5"/>
      </c>
      <c r="Q45" s="59"/>
      <c r="R45" s="60"/>
      <c r="S45" s="61"/>
      <c r="T45" s="5"/>
      <c r="U45" s="69" t="s">
        <v>125</v>
      </c>
      <c r="V45" s="70" t="s">
        <v>52</v>
      </c>
      <c r="W45" s="71" t="s">
        <v>52</v>
      </c>
      <c r="X45" s="69" t="s">
        <v>105</v>
      </c>
    </row>
    <row r="46" spans="1:24" ht="13.5">
      <c r="A46" s="44">
        <v>88</v>
      </c>
      <c r="B46" s="40"/>
      <c r="C46" s="40"/>
      <c r="D46" s="40"/>
      <c r="E46" s="41"/>
      <c r="F46" s="35"/>
      <c r="G46" s="35"/>
      <c r="H46" s="40"/>
      <c r="I46" s="39"/>
      <c r="J46" s="32">
        <f t="shared" si="3"/>
      </c>
      <c r="K46" s="38"/>
      <c r="L46" s="39"/>
      <c r="M46" s="32">
        <f t="shared" si="4"/>
      </c>
      <c r="N46" s="38"/>
      <c r="O46" s="39"/>
      <c r="P46" s="32">
        <f t="shared" si="5"/>
      </c>
      <c r="Q46" s="59"/>
      <c r="R46" s="60"/>
      <c r="S46" s="61"/>
      <c r="T46" s="5"/>
      <c r="U46" s="69" t="s">
        <v>126</v>
      </c>
      <c r="V46" s="70" t="s">
        <v>52</v>
      </c>
      <c r="W46" s="71"/>
      <c r="X46" s="69" t="s">
        <v>107</v>
      </c>
    </row>
    <row r="47" spans="1:24" ht="13.5">
      <c r="A47" s="44">
        <v>89</v>
      </c>
      <c r="B47" s="40"/>
      <c r="C47" s="40"/>
      <c r="D47" s="40"/>
      <c r="E47" s="41"/>
      <c r="F47" s="35"/>
      <c r="G47" s="35"/>
      <c r="H47" s="40"/>
      <c r="I47" s="39"/>
      <c r="J47" s="32">
        <f t="shared" si="3"/>
      </c>
      <c r="K47" s="38"/>
      <c r="L47" s="39"/>
      <c r="M47" s="32">
        <f t="shared" si="4"/>
      </c>
      <c r="N47" s="38"/>
      <c r="O47" s="39"/>
      <c r="P47" s="32">
        <f t="shared" si="5"/>
      </c>
      <c r="Q47" s="59"/>
      <c r="R47" s="60"/>
      <c r="S47" s="61"/>
      <c r="T47" s="5"/>
      <c r="U47" s="69" t="s">
        <v>127</v>
      </c>
      <c r="V47" s="70"/>
      <c r="W47" s="71" t="s">
        <v>52</v>
      </c>
      <c r="X47" s="72" t="s">
        <v>108</v>
      </c>
    </row>
    <row r="48" spans="1:24" ht="13.5">
      <c r="A48" s="44">
        <v>90</v>
      </c>
      <c r="B48" s="40"/>
      <c r="C48" s="40"/>
      <c r="D48" s="40"/>
      <c r="E48" s="41"/>
      <c r="F48" s="35"/>
      <c r="G48" s="35"/>
      <c r="H48" s="40"/>
      <c r="I48" s="39"/>
      <c r="J48" s="32">
        <f t="shared" si="3"/>
      </c>
      <c r="K48" s="38"/>
      <c r="L48" s="39"/>
      <c r="M48" s="32">
        <f t="shared" si="4"/>
      </c>
      <c r="N48" s="38"/>
      <c r="O48" s="39"/>
      <c r="P48" s="32">
        <f t="shared" si="5"/>
      </c>
      <c r="Q48" s="59"/>
      <c r="R48" s="60"/>
      <c r="S48" s="61"/>
      <c r="T48" s="5"/>
      <c r="U48" s="69" t="s">
        <v>128</v>
      </c>
      <c r="V48" s="70" t="s">
        <v>52</v>
      </c>
      <c r="W48" s="71"/>
      <c r="X48" s="72" t="s">
        <v>109</v>
      </c>
    </row>
    <row r="49" spans="1:24" ht="13.5">
      <c r="A49" s="44">
        <v>91</v>
      </c>
      <c r="B49" s="40"/>
      <c r="C49" s="40"/>
      <c r="D49" s="40"/>
      <c r="E49" s="41"/>
      <c r="F49" s="35"/>
      <c r="G49" s="35"/>
      <c r="H49" s="40"/>
      <c r="I49" s="39"/>
      <c r="J49" s="32">
        <f t="shared" si="3"/>
      </c>
      <c r="K49" s="38"/>
      <c r="L49" s="39"/>
      <c r="M49" s="32">
        <f t="shared" si="4"/>
      </c>
      <c r="N49" s="38"/>
      <c r="O49" s="39"/>
      <c r="P49" s="32">
        <f t="shared" si="5"/>
      </c>
      <c r="Q49" s="59"/>
      <c r="R49" s="60"/>
      <c r="S49" s="61"/>
      <c r="T49" s="5"/>
      <c r="U49" s="69" t="s">
        <v>129</v>
      </c>
      <c r="V49" s="70"/>
      <c r="W49" s="71" t="s">
        <v>52</v>
      </c>
      <c r="X49" s="72" t="s">
        <v>110</v>
      </c>
    </row>
    <row r="50" spans="1:20" ht="13.5">
      <c r="A50" s="44">
        <v>92</v>
      </c>
      <c r="B50" s="40"/>
      <c r="C50" s="40"/>
      <c r="D50" s="40"/>
      <c r="E50" s="41"/>
      <c r="F50" s="35"/>
      <c r="G50" s="35"/>
      <c r="H50" s="40"/>
      <c r="I50" s="39"/>
      <c r="J50" s="32">
        <f t="shared" si="3"/>
      </c>
      <c r="K50" s="38"/>
      <c r="L50" s="39"/>
      <c r="M50" s="32">
        <f t="shared" si="4"/>
      </c>
      <c r="N50" s="38"/>
      <c r="O50" s="39"/>
      <c r="P50" s="32">
        <f t="shared" si="5"/>
      </c>
      <c r="Q50" s="59"/>
      <c r="R50" s="60"/>
      <c r="S50" s="61"/>
      <c r="T50" s="5"/>
    </row>
    <row r="51" spans="1:20" ht="13.5">
      <c r="A51" s="44">
        <v>93</v>
      </c>
      <c r="B51" s="40"/>
      <c r="C51" s="40"/>
      <c r="D51" s="40"/>
      <c r="E51" s="41"/>
      <c r="F51" s="35"/>
      <c r="G51" s="35"/>
      <c r="H51" s="40"/>
      <c r="I51" s="39"/>
      <c r="J51" s="32">
        <f t="shared" si="3"/>
      </c>
      <c r="K51" s="38"/>
      <c r="L51" s="39"/>
      <c r="M51" s="32">
        <f t="shared" si="4"/>
      </c>
      <c r="N51" s="38"/>
      <c r="O51" s="39"/>
      <c r="P51" s="32">
        <f t="shared" si="5"/>
      </c>
      <c r="Q51" s="59"/>
      <c r="R51" s="60"/>
      <c r="S51" s="61"/>
      <c r="T51" s="5"/>
    </row>
    <row r="52" spans="1:20" ht="13.5">
      <c r="A52" s="44">
        <v>94</v>
      </c>
      <c r="B52" s="40"/>
      <c r="C52" s="40"/>
      <c r="D52" s="40"/>
      <c r="E52" s="41"/>
      <c r="F52" s="35"/>
      <c r="G52" s="35"/>
      <c r="H52" s="40"/>
      <c r="I52" s="39"/>
      <c r="J52" s="32">
        <f t="shared" si="3"/>
      </c>
      <c r="K52" s="38"/>
      <c r="L52" s="39"/>
      <c r="M52" s="32">
        <f t="shared" si="4"/>
      </c>
      <c r="N52" s="38"/>
      <c r="O52" s="39"/>
      <c r="P52" s="32">
        <f t="shared" si="5"/>
      </c>
      <c r="Q52" s="59"/>
      <c r="R52" s="60"/>
      <c r="S52" s="61"/>
      <c r="T52" s="5"/>
    </row>
    <row r="53" spans="1:20" ht="13.5">
      <c r="A53" s="44">
        <v>95</v>
      </c>
      <c r="B53" s="40"/>
      <c r="C53" s="40"/>
      <c r="D53" s="40"/>
      <c r="E53" s="41"/>
      <c r="F53" s="35"/>
      <c r="G53" s="35"/>
      <c r="H53" s="40"/>
      <c r="I53" s="39"/>
      <c r="J53" s="32">
        <f t="shared" si="3"/>
      </c>
      <c r="K53" s="38"/>
      <c r="L53" s="39"/>
      <c r="M53" s="32">
        <f t="shared" si="4"/>
      </c>
      <c r="N53" s="38"/>
      <c r="O53" s="39"/>
      <c r="P53" s="32">
        <f t="shared" si="5"/>
      </c>
      <c r="Q53" s="59"/>
      <c r="R53" s="60"/>
      <c r="S53" s="61"/>
      <c r="T53" s="5"/>
    </row>
    <row r="54" spans="1:20" ht="13.5">
      <c r="A54" s="44">
        <v>96</v>
      </c>
      <c r="B54" s="40"/>
      <c r="C54" s="40"/>
      <c r="D54" s="40"/>
      <c r="E54" s="41"/>
      <c r="F54" s="35"/>
      <c r="G54" s="35"/>
      <c r="H54" s="40"/>
      <c r="I54" s="39"/>
      <c r="J54" s="32">
        <f t="shared" si="3"/>
      </c>
      <c r="K54" s="38"/>
      <c r="L54" s="39"/>
      <c r="M54" s="32">
        <f t="shared" si="4"/>
      </c>
      <c r="N54" s="38"/>
      <c r="O54" s="39"/>
      <c r="P54" s="32">
        <f t="shared" si="5"/>
      </c>
      <c r="Q54" s="59"/>
      <c r="R54" s="60"/>
      <c r="S54" s="61"/>
      <c r="T54" s="5"/>
    </row>
    <row r="55" spans="1:20" ht="13.5">
      <c r="A55" s="44">
        <v>97</v>
      </c>
      <c r="B55" s="40"/>
      <c r="C55" s="40"/>
      <c r="D55" s="40"/>
      <c r="E55" s="41"/>
      <c r="F55" s="35"/>
      <c r="G55" s="35"/>
      <c r="H55" s="40"/>
      <c r="I55" s="39"/>
      <c r="J55" s="32">
        <f t="shared" si="3"/>
      </c>
      <c r="K55" s="38"/>
      <c r="L55" s="39"/>
      <c r="M55" s="32">
        <f t="shared" si="4"/>
      </c>
      <c r="N55" s="38"/>
      <c r="O55" s="39"/>
      <c r="P55" s="32">
        <f t="shared" si="5"/>
      </c>
      <c r="Q55" s="59"/>
      <c r="R55" s="60"/>
      <c r="S55" s="61"/>
      <c r="T55" s="5"/>
    </row>
    <row r="56" spans="1:20" ht="13.5">
      <c r="A56" s="44">
        <v>98</v>
      </c>
      <c r="B56" s="40"/>
      <c r="C56" s="40"/>
      <c r="D56" s="40"/>
      <c r="E56" s="41"/>
      <c r="F56" s="35"/>
      <c r="G56" s="35"/>
      <c r="H56" s="40"/>
      <c r="I56" s="39"/>
      <c r="J56" s="32">
        <f t="shared" si="3"/>
      </c>
      <c r="K56" s="38"/>
      <c r="L56" s="39"/>
      <c r="M56" s="32">
        <f t="shared" si="4"/>
      </c>
      <c r="N56" s="38"/>
      <c r="O56" s="39"/>
      <c r="P56" s="32">
        <f t="shared" si="5"/>
      </c>
      <c r="Q56" s="59"/>
      <c r="R56" s="60"/>
      <c r="S56" s="61"/>
      <c r="T56" s="5"/>
    </row>
    <row r="57" spans="1:20" ht="13.5">
      <c r="A57" s="44">
        <v>99</v>
      </c>
      <c r="B57" s="40"/>
      <c r="C57" s="40"/>
      <c r="D57" s="40"/>
      <c r="E57" s="41"/>
      <c r="F57" s="35"/>
      <c r="G57" s="35"/>
      <c r="H57" s="40"/>
      <c r="I57" s="39"/>
      <c r="J57" s="32">
        <f t="shared" si="3"/>
      </c>
      <c r="K57" s="38"/>
      <c r="L57" s="39"/>
      <c r="M57" s="32">
        <f t="shared" si="4"/>
      </c>
      <c r="N57" s="38"/>
      <c r="O57" s="39"/>
      <c r="P57" s="32">
        <f t="shared" si="5"/>
      </c>
      <c r="Q57" s="59"/>
      <c r="R57" s="60"/>
      <c r="S57" s="61"/>
      <c r="T57" s="5"/>
    </row>
    <row r="58" spans="1:20" ht="13.5">
      <c r="A58" s="44">
        <v>100</v>
      </c>
      <c r="B58" s="40"/>
      <c r="C58" s="40"/>
      <c r="D58" s="40"/>
      <c r="E58" s="41"/>
      <c r="F58" s="35"/>
      <c r="G58" s="35"/>
      <c r="H58" s="40"/>
      <c r="I58" s="39"/>
      <c r="J58" s="32">
        <f t="shared" si="3"/>
      </c>
      <c r="K58" s="38"/>
      <c r="L58" s="39"/>
      <c r="M58" s="32">
        <f t="shared" si="4"/>
      </c>
      <c r="N58" s="38"/>
      <c r="O58" s="39"/>
      <c r="P58" s="32">
        <f t="shared" si="5"/>
      </c>
      <c r="Q58" s="59"/>
      <c r="R58" s="60"/>
      <c r="S58" s="61"/>
      <c r="T58" s="5"/>
    </row>
    <row r="59" spans="1:20" ht="13.5">
      <c r="A59" s="44">
        <v>101</v>
      </c>
      <c r="B59" s="40"/>
      <c r="C59" s="40"/>
      <c r="D59" s="40"/>
      <c r="E59" s="41"/>
      <c r="F59" s="35"/>
      <c r="G59" s="35"/>
      <c r="H59" s="40"/>
      <c r="I59" s="39"/>
      <c r="J59" s="32">
        <f t="shared" si="3"/>
      </c>
      <c r="K59" s="38"/>
      <c r="L59" s="39"/>
      <c r="M59" s="32">
        <f t="shared" si="4"/>
      </c>
      <c r="N59" s="38"/>
      <c r="O59" s="39"/>
      <c r="P59" s="32">
        <f t="shared" si="5"/>
      </c>
      <c r="Q59" s="59"/>
      <c r="R59" s="60"/>
      <c r="S59" s="61"/>
      <c r="T59" s="5"/>
    </row>
    <row r="60" spans="1:20" ht="13.5">
      <c r="A60" s="44">
        <v>102</v>
      </c>
      <c r="B60" s="40"/>
      <c r="C60" s="40"/>
      <c r="D60" s="40"/>
      <c r="E60" s="41"/>
      <c r="F60" s="35"/>
      <c r="G60" s="35"/>
      <c r="H60" s="40"/>
      <c r="I60" s="39"/>
      <c r="J60" s="32">
        <f t="shared" si="3"/>
      </c>
      <c r="K60" s="38"/>
      <c r="L60" s="39"/>
      <c r="M60" s="32">
        <f t="shared" si="4"/>
      </c>
      <c r="N60" s="38"/>
      <c r="O60" s="39"/>
      <c r="P60" s="32">
        <f t="shared" si="5"/>
      </c>
      <c r="Q60" s="59"/>
      <c r="R60" s="60"/>
      <c r="S60" s="61"/>
      <c r="T60" s="5"/>
    </row>
    <row r="61" spans="1:20" ht="13.5">
      <c r="A61" s="44">
        <v>103</v>
      </c>
      <c r="B61" s="40"/>
      <c r="C61" s="40"/>
      <c r="D61" s="40"/>
      <c r="E61" s="41"/>
      <c r="F61" s="35"/>
      <c r="G61" s="35"/>
      <c r="H61" s="40"/>
      <c r="I61" s="39"/>
      <c r="J61" s="32">
        <f t="shared" si="3"/>
      </c>
      <c r="K61" s="38"/>
      <c r="L61" s="39"/>
      <c r="M61" s="32">
        <f t="shared" si="4"/>
      </c>
      <c r="N61" s="38"/>
      <c r="O61" s="39"/>
      <c r="P61" s="32">
        <f t="shared" si="5"/>
      </c>
      <c r="Q61" s="59"/>
      <c r="R61" s="60"/>
      <c r="S61" s="61"/>
      <c r="T61" s="5"/>
    </row>
    <row r="62" spans="1:20" ht="13.5">
      <c r="A62" s="44">
        <v>104</v>
      </c>
      <c r="B62" s="40"/>
      <c r="C62" s="40"/>
      <c r="D62" s="40"/>
      <c r="E62" s="41"/>
      <c r="F62" s="35"/>
      <c r="G62" s="35"/>
      <c r="H62" s="40"/>
      <c r="I62" s="39"/>
      <c r="J62" s="32">
        <f t="shared" si="3"/>
      </c>
      <c r="K62" s="38"/>
      <c r="L62" s="39"/>
      <c r="M62" s="32">
        <f t="shared" si="4"/>
      </c>
      <c r="N62" s="38"/>
      <c r="O62" s="39"/>
      <c r="P62" s="32">
        <f t="shared" si="5"/>
      </c>
      <c r="Q62" s="59"/>
      <c r="R62" s="60"/>
      <c r="S62" s="61"/>
      <c r="T62" s="5"/>
    </row>
    <row r="63" spans="1:20" ht="13.5">
      <c r="A63" s="44">
        <v>105</v>
      </c>
      <c r="B63" s="40"/>
      <c r="C63" s="40"/>
      <c r="D63" s="40"/>
      <c r="E63" s="41"/>
      <c r="F63" s="35"/>
      <c r="G63" s="35"/>
      <c r="H63" s="40"/>
      <c r="I63" s="39"/>
      <c r="J63" s="32">
        <f t="shared" si="3"/>
      </c>
      <c r="K63" s="38"/>
      <c r="L63" s="39"/>
      <c r="M63" s="32">
        <f t="shared" si="4"/>
      </c>
      <c r="N63" s="38"/>
      <c r="O63" s="39"/>
      <c r="P63" s="32">
        <f t="shared" si="5"/>
      </c>
      <c r="Q63" s="59"/>
      <c r="R63" s="62"/>
      <c r="S63" s="63"/>
      <c r="T63" s="5"/>
    </row>
  </sheetData>
  <sheetProtection/>
  <mergeCells count="10">
    <mergeCell ref="O5:Q5"/>
    <mergeCell ref="R5:S7"/>
    <mergeCell ref="I5:K5"/>
    <mergeCell ref="L5:N5"/>
    <mergeCell ref="O1:Q1"/>
    <mergeCell ref="C2:G2"/>
    <mergeCell ref="J2:M2"/>
    <mergeCell ref="P2:R2"/>
    <mergeCell ref="C3:F3"/>
    <mergeCell ref="P3:R3"/>
  </mergeCells>
  <dataValidations count="14">
    <dataValidation type="list" allowBlank="1" showInputMessage="1" showErrorMessage="1" promptTitle="リレー出場者に〇をしてください。" prompt="リレーのみ出場の選手も一覧に入力して出場リレーの欄に〇をしてください。" errorTitle="記録の入力エラー" error="トラック種目の記録は７桁、&#10;フィールド種目の記録は５桁です。" imeMode="off" sqref="R9:S63">
      <formula1>"〇"</formula1>
    </dataValidation>
    <dataValidation type="textLength" allowBlank="1" showInputMessage="1" showErrorMessage="1" promptTitle="入力は半角英数" prompt="トラック競技は7桁&#10;例:11秒73の場合&#10;　　「0001173」&#10;&#10;フィールド競技は5桁&#10;例:12m45の場合&#10;　　「01245」" errorTitle="記録の入力エラー" error="トラック種目の記録は７桁、&#10;フィールド種目の記録は５桁です。" imeMode="off" sqref="K9:K63 N9:N63 Q9:Q63">
      <formula1>5</formula1>
      <formula2>7</formula2>
    </dataValidation>
    <dataValidation allowBlank="1" showInputMessage="1" showErrorMessage="1" promptTitle="自動入力" prompt="入力は不要です" imeMode="on" sqref="J9:J63 M9:M63 P9:P63"/>
    <dataValidation type="textLength" operator="equal" allowBlank="1" showInputMessage="1" showErrorMessage="1" promptTitle="入力は半角英数" prompt="5桁の種目コードを入力&#10;右側の表を参照の事" errorTitle="種目コード入力のエラー" error="種目コードは５桁です。&#10;（例）　00200" imeMode="off" sqref="I9:I63 L9:L63 O9:O63">
      <formula1>5</formula1>
    </dataValidation>
    <dataValidation type="textLength" operator="equal" allowBlank="1" showInputMessage="1" showErrorMessage="1" promptTitle="入力は半角英数" prompt="陸連登録の4桁のナンバーを入力&#10;学連登録の選手はハイフンより右の4桁のみを入力する事" errorTitle="ﾅﾝﾊﾞｰｶｰﾄﾞ入力エラー" error="ナンバーカードは半角英数4桁で入力" sqref="H9:H63">
      <formula1>4</formula1>
    </dataValidation>
    <dataValidation type="list" operator="equal" allowBlank="1" showInputMessage="1" showErrorMessage="1" promptTitle="リストから選択" prompt="ドロップダウンリストから登録県を選択して下さい" errorTitle="県コードの入力エラー" error="県コードは半角英数2桁です。" imeMode="off" sqref="F9:F63">
      <formula1>都道府県リスト</formula1>
    </dataValidation>
    <dataValidation allowBlank="1" showInputMessage="1" showErrorMessage="1" prompt="入力は半角英数" imeMode="off" sqref="D9:D63"/>
    <dataValidation allowBlank="1" showInputMessage="1" showErrorMessage="1" prompt="姓の名の間に全角スペースを入れる事" imeMode="hiragana" sqref="C9:C63"/>
    <dataValidation allowBlank="1" showInputMessage="1" showErrorMessage="1" imeMode="hiragana" sqref="D2:F2 K3:M4 I2:J4 C2:C4 P2:P4"/>
    <dataValidation allowBlank="1" showInputMessage="1" showErrorMessage="1" imeMode="on" sqref="M6:M7 P6:P7 J6:J7"/>
    <dataValidation allowBlank="1" showInputMessage="1" showErrorMessage="1" promptTitle="入力は半角カタカナ" prompt="姓と名の間に半角スペースを入れる事" imeMode="halfKatakana" sqref="B9:B63"/>
    <dataValidation type="textLength" operator="equal" allowBlank="1" showInputMessage="1" showErrorMessage="1" promptTitle="入力は半角英数" prompt="男子=1&#10;女子=2" errorTitle="性別の入力エラー" error="性別は１桁です。" imeMode="off" sqref="E9:E63">
      <formula1>1</formula1>
    </dataValidation>
    <dataValidation type="textLength" operator="equal" allowBlank="1" showInputMessage="1" showErrorMessage="1" promptTitle="入力は半角英数" prompt="6桁の所属コードを入力&#10;不明な場合は所属名の略称を入力する事" errorTitle="学校の入力エラー" error="学校コードは６桁です。" imeMode="off" sqref="G9:G63">
      <formula1>6</formula1>
    </dataValidation>
    <dataValidation allowBlank="1" showInputMessage="1" showErrorMessage="1" imeMode="off" sqref="U6:X49 L5:L8 J8:K8 B5:I8 T7:T50 O5:O7 M8:S8 B1:K1 O1 I2 H3:H4 S2:S4 N2:O4 T1:W5"/>
  </dataValidations>
  <printOptions/>
  <pageMargins left="0.2362204724409449" right="0.2362204724409449" top="0.1968503937007874" bottom="0.1968503937007874" header="0" footer="0"/>
  <pageSetup fitToHeight="1" fitToWidth="1" horizontalDpi="600" verticalDpi="600" orientation="landscape" paperSize="9" scale="70" r:id="rId3"/>
  <headerFooter>
    <oddFooter>&amp;C2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="85" zoomScaleSheetLayoutView="85" zoomScalePageLayoutView="0" workbookViewId="0" topLeftCell="A1">
      <selection activeCell="D17" sqref="D17"/>
    </sheetView>
  </sheetViews>
  <sheetFormatPr defaultColWidth="9.140625" defaultRowHeight="15"/>
  <cols>
    <col min="2" max="2" width="16.57421875" style="0" bestFit="1" customWidth="1"/>
    <col min="5" max="5" width="9.00390625" style="86" customWidth="1"/>
    <col min="7" max="7" width="8.421875" style="0" customWidth="1"/>
    <col min="13" max="13" width="13.00390625" style="0" bestFit="1" customWidth="1"/>
  </cols>
  <sheetData>
    <row r="1" ht="13.5">
      <c r="A1" t="s">
        <v>177</v>
      </c>
    </row>
    <row r="2" ht="13.5">
      <c r="A2" s="89" t="s">
        <v>178</v>
      </c>
    </row>
    <row r="3" ht="13.5">
      <c r="A3" s="89" t="s">
        <v>179</v>
      </c>
    </row>
    <row r="5" spans="1:11" ht="13.5">
      <c r="A5" t="s">
        <v>180</v>
      </c>
      <c r="B5" s="85"/>
      <c r="C5" s="85"/>
      <c r="D5" s="85"/>
      <c r="E5" s="87"/>
      <c r="G5" s="117" t="s">
        <v>181</v>
      </c>
      <c r="H5" s="117"/>
      <c r="I5" s="128"/>
      <c r="J5" s="128"/>
      <c r="K5" s="128"/>
    </row>
    <row r="6" spans="7:10" ht="13.5">
      <c r="G6" s="117" t="s">
        <v>182</v>
      </c>
      <c r="H6" s="117"/>
      <c r="I6" s="128"/>
      <c r="J6" s="128"/>
    </row>
    <row r="7" spans="7:10" ht="13.5">
      <c r="G7" s="117" t="s">
        <v>183</v>
      </c>
      <c r="H7" s="117"/>
      <c r="I7" s="128"/>
      <c r="J7" s="128"/>
    </row>
    <row r="9" spans="1:11" ht="14.25" thickBot="1">
      <c r="A9" t="s">
        <v>184</v>
      </c>
      <c r="F9" s="125" t="s">
        <v>209</v>
      </c>
      <c r="G9" s="126"/>
      <c r="H9" s="126"/>
      <c r="I9" s="126"/>
      <c r="J9" s="126"/>
      <c r="K9" s="127"/>
    </row>
    <row r="10" spans="1:11" ht="14.25" thickBot="1">
      <c r="A10" s="91">
        <v>490092</v>
      </c>
      <c r="B10" s="91" t="s">
        <v>185</v>
      </c>
      <c r="C10" s="91">
        <v>2</v>
      </c>
      <c r="D10" s="91">
        <v>601</v>
      </c>
      <c r="E10" s="92" t="s">
        <v>186</v>
      </c>
      <c r="F10" s="91" t="s">
        <v>187</v>
      </c>
      <c r="G10" s="91" t="s">
        <v>188</v>
      </c>
      <c r="H10" s="91" t="s">
        <v>189</v>
      </c>
      <c r="I10" s="91" t="s">
        <v>190</v>
      </c>
      <c r="J10" s="91" t="s">
        <v>191</v>
      </c>
      <c r="K10" s="91" t="s">
        <v>192</v>
      </c>
    </row>
    <row r="11" spans="1:14" ht="13.5">
      <c r="A11" s="93" t="s">
        <v>193</v>
      </c>
      <c r="B11" s="93" t="s">
        <v>194</v>
      </c>
      <c r="C11" s="93" t="s">
        <v>195</v>
      </c>
      <c r="D11" s="93" t="s">
        <v>196</v>
      </c>
      <c r="E11" s="94" t="s">
        <v>197</v>
      </c>
      <c r="F11" s="93" t="s">
        <v>198</v>
      </c>
      <c r="G11" s="93" t="s">
        <v>199</v>
      </c>
      <c r="H11" s="93" t="s">
        <v>200</v>
      </c>
      <c r="I11" s="93" t="s">
        <v>201</v>
      </c>
      <c r="J11" s="93" t="s">
        <v>202</v>
      </c>
      <c r="K11" s="93" t="s">
        <v>203</v>
      </c>
      <c r="M11" s="47" t="s">
        <v>205</v>
      </c>
      <c r="N11" s="47" t="s">
        <v>196</v>
      </c>
    </row>
    <row r="12" spans="1:14" ht="13.5">
      <c r="A12" s="47"/>
      <c r="B12" s="47"/>
      <c r="C12" s="47"/>
      <c r="D12" s="47"/>
      <c r="E12" s="88"/>
      <c r="F12" s="47"/>
      <c r="G12" s="47"/>
      <c r="H12" s="47"/>
      <c r="I12" s="47"/>
      <c r="J12" s="47"/>
      <c r="K12" s="47"/>
      <c r="M12" s="90" t="s">
        <v>206</v>
      </c>
      <c r="N12" s="90">
        <v>601</v>
      </c>
    </row>
    <row r="13" spans="1:14" ht="13.5">
      <c r="A13" s="47"/>
      <c r="B13" s="47"/>
      <c r="C13" s="47"/>
      <c r="D13" s="47"/>
      <c r="E13" s="88"/>
      <c r="F13" s="47"/>
      <c r="G13" s="47"/>
      <c r="H13" s="47"/>
      <c r="I13" s="47"/>
      <c r="J13" s="47"/>
      <c r="K13" s="47"/>
      <c r="M13" s="90" t="s">
        <v>207</v>
      </c>
      <c r="N13" s="90">
        <v>603</v>
      </c>
    </row>
    <row r="14" spans="1:11" ht="13.5">
      <c r="A14" s="47"/>
      <c r="B14" s="47"/>
      <c r="C14" s="47"/>
      <c r="D14" s="47"/>
      <c r="E14" s="88"/>
      <c r="F14" s="47"/>
      <c r="G14" s="47"/>
      <c r="H14" s="47"/>
      <c r="I14" s="47"/>
      <c r="J14" s="47"/>
      <c r="K14" s="47"/>
    </row>
    <row r="15" spans="1:11" ht="13.5">
      <c r="A15" s="47"/>
      <c r="B15" s="47"/>
      <c r="C15" s="47"/>
      <c r="D15" s="47"/>
      <c r="E15" s="88"/>
      <c r="F15" s="47"/>
      <c r="G15" s="47"/>
      <c r="H15" s="47"/>
      <c r="I15" s="47"/>
      <c r="J15" s="47"/>
      <c r="K15" s="47"/>
    </row>
    <row r="16" spans="1:11" ht="13.5">
      <c r="A16" s="47"/>
      <c r="B16" s="47"/>
      <c r="C16" s="47"/>
      <c r="D16" s="47"/>
      <c r="E16" s="88"/>
      <c r="F16" s="47"/>
      <c r="G16" s="47"/>
      <c r="H16" s="47"/>
      <c r="I16" s="47"/>
      <c r="J16" s="47"/>
      <c r="K16" s="47"/>
    </row>
    <row r="17" spans="1:11" ht="13.5">
      <c r="A17" s="47"/>
      <c r="B17" s="47"/>
      <c r="C17" s="47"/>
      <c r="D17" s="47"/>
      <c r="E17" s="88"/>
      <c r="F17" s="47"/>
      <c r="G17" s="47"/>
      <c r="H17" s="47"/>
      <c r="I17" s="47"/>
      <c r="J17" s="47"/>
      <c r="K17" s="47"/>
    </row>
    <row r="18" spans="1:11" ht="13.5">
      <c r="A18" s="47"/>
      <c r="B18" s="47"/>
      <c r="C18" s="47"/>
      <c r="D18" s="47"/>
      <c r="E18" s="88"/>
      <c r="F18" s="47"/>
      <c r="G18" s="47"/>
      <c r="H18" s="47"/>
      <c r="I18" s="47"/>
      <c r="J18" s="47"/>
      <c r="K18" s="47"/>
    </row>
    <row r="19" spans="1:11" ht="13.5">
      <c r="A19" s="47"/>
      <c r="B19" s="47"/>
      <c r="C19" s="47"/>
      <c r="D19" s="47"/>
      <c r="E19" s="88"/>
      <c r="F19" s="47"/>
      <c r="G19" s="47"/>
      <c r="H19" s="47"/>
      <c r="I19" s="47"/>
      <c r="J19" s="47"/>
      <c r="K19" s="47"/>
    </row>
    <row r="20" spans="1:11" ht="13.5">
      <c r="A20" s="47"/>
      <c r="B20" s="47"/>
      <c r="C20" s="47"/>
      <c r="D20" s="47"/>
      <c r="E20" s="88"/>
      <c r="F20" s="47"/>
      <c r="G20" s="47"/>
      <c r="H20" s="47"/>
      <c r="I20" s="47"/>
      <c r="J20" s="47"/>
      <c r="K20" s="47"/>
    </row>
    <row r="21" spans="1:11" ht="13.5">
      <c r="A21" s="47"/>
      <c r="B21" s="47"/>
      <c r="C21" s="47"/>
      <c r="D21" s="47"/>
      <c r="E21" s="88"/>
      <c r="F21" s="47"/>
      <c r="G21" s="47"/>
      <c r="H21" s="47"/>
      <c r="I21" s="47"/>
      <c r="J21" s="47"/>
      <c r="K21" s="47"/>
    </row>
    <row r="22" spans="1:11" ht="13.5">
      <c r="A22" s="47"/>
      <c r="B22" s="47"/>
      <c r="C22" s="47"/>
      <c r="D22" s="47"/>
      <c r="E22" s="88"/>
      <c r="F22" s="47"/>
      <c r="G22" s="47"/>
      <c r="H22" s="47"/>
      <c r="I22" s="47"/>
      <c r="J22" s="47"/>
      <c r="K22" s="47"/>
    </row>
    <row r="23" spans="1:11" ht="13.5">
      <c r="A23" s="47"/>
      <c r="B23" s="47"/>
      <c r="C23" s="47"/>
      <c r="D23" s="47"/>
      <c r="E23" s="88"/>
      <c r="F23" s="47"/>
      <c r="G23" s="47"/>
      <c r="H23" s="47"/>
      <c r="I23" s="47"/>
      <c r="J23" s="47"/>
      <c r="K23" s="47"/>
    </row>
    <row r="24" ht="13.5">
      <c r="E24" s="95" t="s">
        <v>204</v>
      </c>
    </row>
    <row r="25" ht="13.5">
      <c r="E25" s="95" t="s">
        <v>208</v>
      </c>
    </row>
  </sheetData>
  <sheetProtection/>
  <mergeCells count="7">
    <mergeCell ref="F9:K9"/>
    <mergeCell ref="G5:H5"/>
    <mergeCell ref="G6:H6"/>
    <mergeCell ref="G7:H7"/>
    <mergeCell ref="I5:K5"/>
    <mergeCell ref="I6:J6"/>
    <mergeCell ref="I7:J7"/>
  </mergeCells>
  <printOptions/>
  <pageMargins left="0.7" right="0.7" top="0.75" bottom="0.75" header="0.3" footer="0.3"/>
  <pageSetup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9"/>
  <sheetViews>
    <sheetView zoomScalePageLayoutView="0" workbookViewId="0" topLeftCell="A2">
      <selection activeCell="A10" sqref="A10"/>
    </sheetView>
  </sheetViews>
  <sheetFormatPr defaultColWidth="9.140625" defaultRowHeight="15"/>
  <cols>
    <col min="1" max="1" width="11.00390625" style="0" bestFit="1" customWidth="1"/>
  </cols>
  <sheetData>
    <row r="1" ht="13.5">
      <c r="A1" s="45" t="s">
        <v>38</v>
      </c>
    </row>
    <row r="2" ht="13.5">
      <c r="A2" s="45"/>
    </row>
    <row r="3" ht="13.5">
      <c r="A3" s="45" t="s">
        <v>130</v>
      </c>
    </row>
    <row r="4" ht="13.5">
      <c r="A4" s="45" t="s">
        <v>131</v>
      </c>
    </row>
    <row r="5" ht="13.5">
      <c r="A5" s="45" t="s">
        <v>132</v>
      </c>
    </row>
    <row r="6" ht="13.5">
      <c r="A6" s="45" t="s">
        <v>133</v>
      </c>
    </row>
    <row r="7" ht="13.5">
      <c r="A7" s="45" t="s">
        <v>134</v>
      </c>
    </row>
    <row r="8" ht="13.5">
      <c r="A8" s="45" t="s">
        <v>135</v>
      </c>
    </row>
    <row r="9" ht="13.5">
      <c r="A9" s="45" t="s">
        <v>136</v>
      </c>
    </row>
    <row r="10" ht="13.5">
      <c r="A10" s="45" t="s">
        <v>137</v>
      </c>
    </row>
    <row r="11" ht="13.5">
      <c r="A11" s="45" t="s">
        <v>138</v>
      </c>
    </row>
    <row r="12" ht="13.5">
      <c r="A12" s="45" t="s">
        <v>139</v>
      </c>
    </row>
    <row r="13" ht="13.5">
      <c r="A13" s="45" t="s">
        <v>140</v>
      </c>
    </row>
    <row r="14" ht="13.5">
      <c r="A14" s="45" t="s">
        <v>141</v>
      </c>
    </row>
    <row r="15" ht="13.5">
      <c r="A15" s="45" t="s">
        <v>142</v>
      </c>
    </row>
    <row r="16" ht="13.5">
      <c r="A16" s="45" t="s">
        <v>143</v>
      </c>
    </row>
    <row r="17" ht="13.5">
      <c r="A17" s="45" t="s">
        <v>144</v>
      </c>
    </row>
    <row r="18" ht="13.5">
      <c r="A18" s="45" t="s">
        <v>145</v>
      </c>
    </row>
    <row r="19" ht="13.5">
      <c r="A19" s="45" t="s">
        <v>146</v>
      </c>
    </row>
    <row r="20" ht="13.5">
      <c r="A20" s="45" t="s">
        <v>147</v>
      </c>
    </row>
    <row r="21" ht="13.5">
      <c r="A21" s="45" t="s">
        <v>148</v>
      </c>
    </row>
    <row r="22" ht="13.5">
      <c r="A22" s="45" t="s">
        <v>149</v>
      </c>
    </row>
    <row r="23" ht="13.5">
      <c r="A23" s="45" t="s">
        <v>150</v>
      </c>
    </row>
    <row r="24" ht="13.5">
      <c r="A24" s="45" t="s">
        <v>151</v>
      </c>
    </row>
    <row r="25" ht="13.5">
      <c r="A25" s="45" t="s">
        <v>152</v>
      </c>
    </row>
    <row r="26" ht="13.5">
      <c r="A26" s="45" t="s">
        <v>153</v>
      </c>
    </row>
    <row r="27" ht="13.5">
      <c r="A27" s="45" t="s">
        <v>154</v>
      </c>
    </row>
    <row r="28" ht="13.5">
      <c r="A28" s="45" t="s">
        <v>155</v>
      </c>
    </row>
    <row r="29" ht="13.5">
      <c r="A29" s="45" t="s">
        <v>156</v>
      </c>
    </row>
    <row r="30" ht="13.5">
      <c r="A30" s="45" t="s">
        <v>157</v>
      </c>
    </row>
    <row r="31" ht="13.5">
      <c r="A31" s="45" t="s">
        <v>158</v>
      </c>
    </row>
    <row r="32" ht="13.5">
      <c r="A32" s="45" t="s">
        <v>159</v>
      </c>
    </row>
    <row r="33" ht="13.5">
      <c r="A33" s="45" t="s">
        <v>160</v>
      </c>
    </row>
    <row r="34" ht="13.5">
      <c r="A34" s="45" t="s">
        <v>161</v>
      </c>
    </row>
    <row r="35" ht="13.5">
      <c r="A35" s="45" t="s">
        <v>162</v>
      </c>
    </row>
    <row r="36" ht="13.5">
      <c r="A36" s="45" t="s">
        <v>163</v>
      </c>
    </row>
    <row r="37" ht="13.5">
      <c r="A37" s="45" t="s">
        <v>164</v>
      </c>
    </row>
    <row r="38" ht="13.5">
      <c r="A38" s="45" t="s">
        <v>165</v>
      </c>
    </row>
    <row r="39" ht="13.5">
      <c r="A39" s="45" t="s">
        <v>166</v>
      </c>
    </row>
    <row r="40" ht="13.5">
      <c r="A40" s="45" t="s">
        <v>167</v>
      </c>
    </row>
    <row r="41" ht="13.5">
      <c r="A41" s="45" t="s">
        <v>168</v>
      </c>
    </row>
    <row r="42" ht="13.5">
      <c r="A42" s="45" t="s">
        <v>169</v>
      </c>
    </row>
    <row r="43" ht="13.5">
      <c r="A43" s="45" t="s">
        <v>170</v>
      </c>
    </row>
    <row r="44" ht="13.5">
      <c r="A44" s="45" t="s">
        <v>171</v>
      </c>
    </row>
    <row r="45" ht="13.5">
      <c r="A45" s="45" t="s">
        <v>172</v>
      </c>
    </row>
    <row r="46" ht="13.5">
      <c r="A46" s="45" t="s">
        <v>173</v>
      </c>
    </row>
    <row r="47" ht="13.5">
      <c r="A47" s="45" t="s">
        <v>174</v>
      </c>
    </row>
    <row r="48" ht="13.5">
      <c r="A48" s="45" t="s">
        <v>175</v>
      </c>
    </row>
    <row r="49" ht="13.5">
      <c r="A49" s="45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nogami</dc:creator>
  <cp:keywords/>
  <dc:description/>
  <cp:lastModifiedBy>野上富久男</cp:lastModifiedBy>
  <cp:lastPrinted>2019-04-18T14:29:34Z</cp:lastPrinted>
  <dcterms:created xsi:type="dcterms:W3CDTF">2014-05-11T22:35:07Z</dcterms:created>
  <dcterms:modified xsi:type="dcterms:W3CDTF">2019-04-27T09:53:43Z</dcterms:modified>
  <cp:category/>
  <cp:version/>
  <cp:contentType/>
  <cp:contentStatus/>
</cp:coreProperties>
</file>